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2" windowHeight="7728" tabRatio="594" activeTab="0"/>
  </bookViews>
  <sheets>
    <sheet name="ตกเบิกเงินเดือน" sheetId="1" r:id="rId1"/>
    <sheet name="แนบท้ายคำสั่งเลื่อน 38 ค(2)" sheetId="2" r:id="rId2"/>
  </sheets>
  <definedNames>
    <definedName name="_xlnm._FilterDatabase" localSheetId="1" hidden="1">'แนบท้ายคำสั่งเลื่อน 38 ค(2)'!$B$1:$B$37</definedName>
    <definedName name="_xlnm.Print_Titles" localSheetId="1">'แนบท้ายคำสั่งเลื่อน 38 ค(2)'!$1:$6</definedName>
    <definedName name="_xlnm.Print_Titles" localSheetId="0">'ตกเบิกเงินเดือน'!$1:$5</definedName>
  </definedNames>
  <calcPr fullCalcOnLoad="1"/>
</workbook>
</file>

<file path=xl/sharedStrings.xml><?xml version="1.0" encoding="utf-8"?>
<sst xmlns="http://schemas.openxmlformats.org/spreadsheetml/2006/main" count="505" uniqueCount="144">
  <si>
    <t>หมายเหตุ</t>
  </si>
  <si>
    <t>ระดับดีมาก</t>
  </si>
  <si>
    <t>ระดับดี</t>
  </si>
  <si>
    <t>ตำแหน่ง</t>
  </si>
  <si>
    <t>เลขที่</t>
  </si>
  <si>
    <t>จ่ายตรง</t>
  </si>
  <si>
    <t>ระดับดีเด่น</t>
  </si>
  <si>
    <t>ระดับ</t>
  </si>
  <si>
    <t>เงินเดือน</t>
  </si>
  <si>
    <t>1 เม.ย.62</t>
  </si>
  <si>
    <t>นักวิชาการเงินและบัญชี</t>
  </si>
  <si>
    <t>ชำนาญการพิเศษ</t>
  </si>
  <si>
    <t>อ 8</t>
  </si>
  <si>
    <t>นักทรัพยากรบุคคล</t>
  </si>
  <si>
    <t>อ 18</t>
  </si>
  <si>
    <t>นักวิเคราะห์นโยบายและแผน</t>
  </si>
  <si>
    <t>อ 31</t>
  </si>
  <si>
    <t>อ 38</t>
  </si>
  <si>
    <t>อ 20</t>
  </si>
  <si>
    <t>นักประชาสัมพันธ์</t>
  </si>
  <si>
    <t>ปฏิบัติการ</t>
  </si>
  <si>
    <t>4508514</t>
  </si>
  <si>
    <t>อ 5</t>
  </si>
  <si>
    <t>อ 9</t>
  </si>
  <si>
    <t>อ 11</t>
  </si>
  <si>
    <t>อ 19</t>
  </si>
  <si>
    <t>ชำนาญการ</t>
  </si>
  <si>
    <t>อ 23</t>
  </si>
  <si>
    <t>เจ้าพนักงานธุรการ</t>
  </si>
  <si>
    <t>ปฏิบัติงาน</t>
  </si>
  <si>
    <t>อ 29</t>
  </si>
  <si>
    <t>อ 28</t>
  </si>
  <si>
    <t>อ 32</t>
  </si>
  <si>
    <t>อ 39</t>
  </si>
  <si>
    <t>นักวิชาการตรวจสอบภายใน</t>
  </si>
  <si>
    <t>อ 49</t>
  </si>
  <si>
    <t>อ 41</t>
  </si>
  <si>
    <t>อ 27</t>
  </si>
  <si>
    <t>นักจัดการงานทั่วไป</t>
  </si>
  <si>
    <t>อ 3</t>
  </si>
  <si>
    <t>อ 16</t>
  </si>
  <si>
    <t>อ 21</t>
  </si>
  <si>
    <t>อ 22</t>
  </si>
  <si>
    <t>อ 33</t>
  </si>
  <si>
    <t>อ 40</t>
  </si>
  <si>
    <t>อ 10</t>
  </si>
  <si>
    <t>ชำนาญงาน</t>
  </si>
  <si>
    <t>อ 17</t>
  </si>
  <si>
    <t>ฐานในการ</t>
  </si>
  <si>
    <t>ร้อยละ</t>
  </si>
  <si>
    <t>คำนวณ</t>
  </si>
  <si>
    <t>พิเศษ</t>
  </si>
  <si>
    <t>เลื่อน</t>
  </si>
  <si>
    <t>ลำดับ</t>
  </si>
  <si>
    <t>จำนวนเงิน</t>
  </si>
  <si>
    <t>ที่ใช้เลื่อน</t>
  </si>
  <si>
    <t>เดิม</t>
  </si>
  <si>
    <t>(บาท)</t>
  </si>
  <si>
    <t>ค่าตอบแทน</t>
  </si>
  <si>
    <t>ประชาชน</t>
  </si>
  <si>
    <t>ในคำสั่ง</t>
  </si>
  <si>
    <t>สังกัดสำนักงานเขตพื้นที่การศึกษาประถมศึกษาอุดรธานี เขต 4</t>
  </si>
  <si>
    <t>ชื่อ - ชื่อสกุล</t>
  </si>
  <si>
    <t>ที่ได้</t>
  </si>
  <si>
    <t>ที่ได้รับ</t>
  </si>
  <si>
    <t>กลุ่มอำนวยการ</t>
  </si>
  <si>
    <t>น.ส.</t>
  </si>
  <si>
    <t>ปณิษา</t>
  </si>
  <si>
    <t>บุญมาก</t>
  </si>
  <si>
    <t>นาง</t>
  </si>
  <si>
    <t>แป้งหอม</t>
  </si>
  <si>
    <t>คำสา</t>
  </si>
  <si>
    <t>กลุ่มบริหารงานการเงินและสินทรัพย์</t>
  </si>
  <si>
    <t>สุพิชพร</t>
  </si>
  <si>
    <t>ติดสุข</t>
  </si>
  <si>
    <t>วิลัยวรรณ์</t>
  </si>
  <si>
    <t>สีพาพันธ์</t>
  </si>
  <si>
    <t>นุชธิตา</t>
  </si>
  <si>
    <t>มหาฤทธิ์</t>
  </si>
  <si>
    <t>วัลภา</t>
  </si>
  <si>
    <t>พลบูรณ์</t>
  </si>
  <si>
    <t>นันท์นภัส</t>
  </si>
  <si>
    <t>รชตรุ่งเรือง</t>
  </si>
  <si>
    <t>นักวิชาการพัสดุ</t>
  </si>
  <si>
    <t>นาย</t>
  </si>
  <si>
    <t>สุรัตน์</t>
  </si>
  <si>
    <t>สมสี</t>
  </si>
  <si>
    <t>เจ้าพนักงานพัสดุ</t>
  </si>
  <si>
    <t>กลุ่มบริหารงานบุคคล</t>
  </si>
  <si>
    <t>หลักการ</t>
  </si>
  <si>
    <t>สมจิตร</t>
  </si>
  <si>
    <t>ไพรหลวง</t>
  </si>
  <si>
    <t>สิทธิพล</t>
  </si>
  <si>
    <t>พลวี</t>
  </si>
  <si>
    <t>รสสุคนธ์</t>
  </si>
  <si>
    <t>บัวมี</t>
  </si>
  <si>
    <t>อภิชญา</t>
  </si>
  <si>
    <t>พลประเสริฐ</t>
  </si>
  <si>
    <t>ชุติสรา</t>
  </si>
  <si>
    <t>ศรีหอม</t>
  </si>
  <si>
    <t>ชาญณรงค์</t>
  </si>
  <si>
    <t>สาวงค์นาม</t>
  </si>
  <si>
    <t>นิติกร</t>
  </si>
  <si>
    <t>หยัด</t>
  </si>
  <si>
    <t>ขจรเกียรติผดุง</t>
  </si>
  <si>
    <t>กณิกนันต์</t>
  </si>
  <si>
    <t>พุทธชัย</t>
  </si>
  <si>
    <t>กลุ่มนโยบายและแผน</t>
  </si>
  <si>
    <t>อมรา</t>
  </si>
  <si>
    <t>จันทะไทย</t>
  </si>
  <si>
    <t>อุไรพร</t>
  </si>
  <si>
    <t>พิมพาแสง</t>
  </si>
  <si>
    <t>ณัชชา</t>
  </si>
  <si>
    <t>กลุ่มส่งเสริมการจัดการศึกษา</t>
  </si>
  <si>
    <t>ดวงจันทร์</t>
  </si>
  <si>
    <t>เสียงใส</t>
  </si>
  <si>
    <t>นักวิชาการศึกษา</t>
  </si>
  <si>
    <t>ศิริพร</t>
  </si>
  <si>
    <t>ชัยภูมี</t>
  </si>
  <si>
    <t xml:space="preserve">จิตต์รัตน์ </t>
  </si>
  <si>
    <t xml:space="preserve">ศรีนันท์ดอน </t>
  </si>
  <si>
    <t>สังวาลย์</t>
  </si>
  <si>
    <t>ทาแก้ว</t>
  </si>
  <si>
    <t>กลุ่มตรวจสอบภายใน</t>
  </si>
  <si>
    <t>มะลิวรรณ</t>
  </si>
  <si>
    <t>ประสมศรี</t>
  </si>
  <si>
    <t>บัญชีรายเอียดการเลื่อนเงินเดือนข้าราชการครูและบุคลากรทางการศึกษา ตำแหน่งบุคลากรทางการศึกษาอื่น ตามมาตรา 38 ค.(2) และให้ได้รับค่าตอบแทนพิเศษ ครั้งที่ 1 (1 เมษายน 2562)</t>
  </si>
  <si>
    <t>แนบท้ายคำสั่งสำนักงานศึกษาธิการจังหวัดอุดรธานี  ที่          /2562  สั่ง  ณ  วันที่          พฤษภาคม  พ.ศ.2562</t>
  </si>
  <si>
    <t>เลขบัตร</t>
  </si>
  <si>
    <t>ประจำตัว</t>
  </si>
  <si>
    <t>4508519</t>
  </si>
  <si>
    <t>4508520</t>
  </si>
  <si>
    <t>4508537</t>
  </si>
  <si>
    <t>4508550</t>
  </si>
  <si>
    <t>4508558</t>
  </si>
  <si>
    <t>ใหม่</t>
  </si>
  <si>
    <t>เบิกเพิ่ม</t>
  </si>
  <si>
    <t>ระยะเวลา</t>
  </si>
  <si>
    <t>จำนวน</t>
  </si>
  <si>
    <t>เมษายน 2562</t>
  </si>
  <si>
    <t>1เดือน</t>
  </si>
  <si>
    <t xml:space="preserve">                            รายละเอียดตกเบิกเงินเดือน ประจำเดือน พฤษภาคม 2562</t>
  </si>
  <si>
    <t xml:space="preserve">     ตามคำสั่งศึกษาธิการจังหวัดอุดรธานี ที่  243/2562  สั่ง  ณ  วันที่   2 พฤษภาคม พ.ศ. 2562</t>
  </si>
  <si>
    <t>รวมทั้งสิ้น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</si>
</sst>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"/>
    <numFmt numFmtId="208" formatCode="0.0"/>
    <numFmt numFmtId="209" formatCode="#,##0.000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_-* #,##0_-;\-* #,##0_-;_-* &quot;-&quot;??_-;_-@_-"/>
    <numFmt numFmtId="215" formatCode="0.000"/>
    <numFmt numFmtId="216" formatCode="#,##0.000"/>
    <numFmt numFmtId="217" formatCode="#,##0.0000"/>
    <numFmt numFmtId="218" formatCode="&quot;คศ.&quot;#"/>
    <numFmt numFmtId="219" formatCode="_(* #,##0.000_);_(* \(#,##0.000\);_(* &quot;-&quot;??_);_(@_)"/>
    <numFmt numFmtId="220" formatCode="0.00000000000000"/>
    <numFmt numFmtId="221" formatCode="0.000000000000000"/>
    <numFmt numFmtId="222" formatCode="0.0000000000000000"/>
    <numFmt numFmtId="223" formatCode="0.0000000000000"/>
    <numFmt numFmtId="224" formatCode="_(* #,##0.0000_);_(* \(#,##0.0000\);_(* &quot;-&quot;??_);_(@_)"/>
    <numFmt numFmtId="225" formatCode="_-* #,##0.000_-;\-* #,##0.000_-;_-* &quot;-&quot;??_-;_-@_-"/>
    <numFmt numFmtId="226" formatCode="[$-1000000]0\ 0000\ 00000\ 00\ 0"/>
    <numFmt numFmtId="227" formatCode="_(* #,##0_);_(* \(#,##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1" fontId="54" fillId="33" borderId="10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left"/>
    </xf>
    <xf numFmtId="3" fontId="52" fillId="0" borderId="12" xfId="0" applyNumberFormat="1" applyFont="1" applyBorder="1" applyAlignment="1">
      <alignment horizontal="center"/>
    </xf>
    <xf numFmtId="3" fontId="52" fillId="0" borderId="12" xfId="0" applyNumberFormat="1" applyFont="1" applyFill="1" applyBorder="1" applyAlignment="1">
      <alignment horizontal="center"/>
    </xf>
    <xf numFmtId="4" fontId="52" fillId="33" borderId="12" xfId="0" applyNumberFormat="1" applyFont="1" applyFill="1" applyBorder="1" applyAlignment="1">
      <alignment horizontal="center"/>
    </xf>
    <xf numFmtId="1" fontId="52" fillId="0" borderId="12" xfId="0" applyNumberFormat="1" applyFont="1" applyBorder="1" applyAlignment="1">
      <alignment horizontal="center"/>
    </xf>
    <xf numFmtId="1" fontId="52" fillId="0" borderId="12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226" fontId="52" fillId="0" borderId="15" xfId="0" applyNumberFormat="1" applyFont="1" applyBorder="1" applyAlignment="1">
      <alignment horizontal="right"/>
    </xf>
    <xf numFmtId="226" fontId="52" fillId="0" borderId="0" xfId="0" applyNumberFormat="1" applyFont="1" applyBorder="1" applyAlignment="1">
      <alignment/>
    </xf>
    <xf numFmtId="226" fontId="52" fillId="0" borderId="16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/>
    </xf>
    <xf numFmtId="3" fontId="52" fillId="0" borderId="10" xfId="37" applyNumberFormat="1" applyFont="1" applyBorder="1" applyAlignment="1">
      <alignment horizontal="center"/>
    </xf>
    <xf numFmtId="3" fontId="52" fillId="0" borderId="10" xfId="37" applyNumberFormat="1" applyFont="1" applyBorder="1" applyAlignment="1">
      <alignment/>
    </xf>
    <xf numFmtId="49" fontId="52" fillId="0" borderId="15" xfId="0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94" fontId="54" fillId="0" borderId="10" xfId="37" applyFont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3" fontId="54" fillId="0" borderId="10" xfId="37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3" fontId="52" fillId="0" borderId="11" xfId="0" applyNumberFormat="1" applyFont="1" applyBorder="1" applyAlignment="1">
      <alignment horizontal="center"/>
    </xf>
    <xf numFmtId="4" fontId="52" fillId="33" borderId="11" xfId="0" applyNumberFormat="1" applyFont="1" applyFill="1" applyBorder="1" applyAlignment="1">
      <alignment horizontal="center"/>
    </xf>
    <xf numFmtId="3" fontId="52" fillId="0" borderId="11" xfId="37" applyNumberFormat="1" applyFont="1" applyBorder="1" applyAlignment="1">
      <alignment horizontal="center"/>
    </xf>
    <xf numFmtId="3" fontId="52" fillId="0" borderId="11" xfId="37" applyNumberFormat="1" applyFont="1" applyBorder="1" applyAlignment="1">
      <alignment/>
    </xf>
    <xf numFmtId="226" fontId="52" fillId="0" borderId="0" xfId="0" applyNumberFormat="1" applyFont="1" applyAlignment="1">
      <alignment horizontal="right"/>
    </xf>
    <xf numFmtId="226" fontId="52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2" fillId="33" borderId="0" xfId="0" applyFont="1" applyFill="1" applyAlignment="1">
      <alignment horizontal="center"/>
    </xf>
    <xf numFmtId="1" fontId="52" fillId="0" borderId="0" xfId="0" applyNumberFormat="1" applyFont="1" applyAlignment="1">
      <alignment horizontal="center"/>
    </xf>
    <xf numFmtId="1" fontId="52" fillId="0" borderId="0" xfId="0" applyNumberFormat="1" applyFont="1" applyAlignment="1">
      <alignment/>
    </xf>
    <xf numFmtId="0" fontId="54" fillId="33" borderId="17" xfId="0" applyFont="1" applyFill="1" applyBorder="1" applyAlignment="1">
      <alignment vertical="center"/>
    </xf>
    <xf numFmtId="0" fontId="54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/>
    </xf>
    <xf numFmtId="226" fontId="52" fillId="0" borderId="17" xfId="0" applyNumberFormat="1" applyFont="1" applyBorder="1" applyAlignment="1">
      <alignment horizontal="right"/>
    </xf>
    <xf numFmtId="226" fontId="52" fillId="0" borderId="18" xfId="0" applyNumberFormat="1" applyFont="1" applyBorder="1" applyAlignment="1">
      <alignment/>
    </xf>
    <xf numFmtId="226" fontId="52" fillId="0" borderId="19" xfId="0" applyNumberFormat="1" applyFont="1" applyBorder="1" applyAlignment="1">
      <alignment/>
    </xf>
    <xf numFmtId="1" fontId="54" fillId="33" borderId="12" xfId="0" applyNumberFormat="1" applyFont="1" applyFill="1" applyBorder="1" applyAlignment="1">
      <alignment horizontal="center" shrinkToFit="1"/>
    </xf>
    <xf numFmtId="1" fontId="54" fillId="33" borderId="10" xfId="0" applyNumberFormat="1" applyFont="1" applyFill="1" applyBorder="1" applyAlignment="1">
      <alignment horizontal="center" shrinkToFit="1"/>
    </xf>
    <xf numFmtId="1" fontId="54" fillId="33" borderId="11" xfId="0" applyNumberFormat="1" applyFont="1" applyFill="1" applyBorder="1" applyAlignment="1">
      <alignment horizontal="center" shrinkToFit="1"/>
    </xf>
    <xf numFmtId="0" fontId="54" fillId="33" borderId="12" xfId="0" applyFont="1" applyFill="1" applyBorder="1" applyAlignment="1">
      <alignment horizontal="center" vertical="center" shrinkToFit="1"/>
    </xf>
    <xf numFmtId="1" fontId="52" fillId="0" borderId="12" xfId="0" applyNumberFormat="1" applyFont="1" applyBorder="1" applyAlignment="1">
      <alignment shrinkToFit="1"/>
    </xf>
    <xf numFmtId="227" fontId="52" fillId="0" borderId="10" xfId="37" applyNumberFormat="1" applyFont="1" applyBorder="1" applyAlignment="1">
      <alignment shrinkToFit="1"/>
    </xf>
    <xf numFmtId="227" fontId="54" fillId="0" borderId="10" xfId="37" applyNumberFormat="1" applyFont="1" applyBorder="1" applyAlignment="1">
      <alignment shrinkToFit="1"/>
    </xf>
    <xf numFmtId="226" fontId="60" fillId="0" borderId="0" xfId="0" applyNumberFormat="1" applyFont="1" applyBorder="1" applyAlignment="1">
      <alignment/>
    </xf>
    <xf numFmtId="226" fontId="60" fillId="0" borderId="16" xfId="0" applyNumberFormat="1" applyFont="1" applyBorder="1" applyAlignment="1">
      <alignment/>
    </xf>
    <xf numFmtId="1" fontId="61" fillId="33" borderId="12" xfId="0" applyNumberFormat="1" applyFont="1" applyFill="1" applyBorder="1" applyAlignment="1">
      <alignment horizontal="center" shrinkToFit="1"/>
    </xf>
    <xf numFmtId="1" fontId="62" fillId="33" borderId="10" xfId="0" applyNumberFormat="1" applyFont="1" applyFill="1" applyBorder="1" applyAlignment="1">
      <alignment horizontal="center" shrinkToFit="1"/>
    </xf>
    <xf numFmtId="1" fontId="62" fillId="33" borderId="11" xfId="0" applyNumberFormat="1" applyFont="1" applyFill="1" applyBorder="1" applyAlignment="1">
      <alignment horizontal="center" shrinkToFit="1"/>
    </xf>
    <xf numFmtId="1" fontId="52" fillId="33" borderId="15" xfId="0" applyNumberFormat="1" applyFont="1" applyFill="1" applyBorder="1" applyAlignment="1">
      <alignment horizontal="center" shrinkToFit="1"/>
    </xf>
    <xf numFmtId="1" fontId="52" fillId="0" borderId="10" xfId="37" applyNumberFormat="1" applyFont="1" applyBorder="1" applyAlignment="1" quotePrefix="1">
      <alignment horizontal="center" shrinkToFit="1"/>
    </xf>
    <xf numFmtId="1" fontId="52" fillId="0" borderId="10" xfId="37" applyNumberFormat="1" applyFont="1" applyBorder="1" applyAlignment="1">
      <alignment horizontal="center" shrinkToFit="1"/>
    </xf>
    <xf numFmtId="1" fontId="52" fillId="33" borderId="10" xfId="0" applyNumberFormat="1" applyFont="1" applyFill="1" applyBorder="1" applyAlignment="1">
      <alignment horizontal="center" shrinkToFit="1"/>
    </xf>
    <xf numFmtId="0" fontId="54" fillId="0" borderId="12" xfId="0" applyFont="1" applyFill="1" applyBorder="1" applyAlignment="1">
      <alignment horizontal="center" shrinkToFit="1"/>
    </xf>
    <xf numFmtId="0" fontId="54" fillId="0" borderId="10" xfId="0" applyFont="1" applyFill="1" applyBorder="1" applyAlignment="1">
      <alignment horizontal="center" shrinkToFit="1"/>
    </xf>
    <xf numFmtId="0" fontId="54" fillId="0" borderId="11" xfId="0" applyFont="1" applyFill="1" applyBorder="1" applyAlignment="1">
      <alignment horizontal="center" shrinkToFit="1"/>
    </xf>
    <xf numFmtId="0" fontId="52" fillId="0" borderId="10" xfId="0" applyFont="1" applyBorder="1" applyAlignment="1">
      <alignment horizontal="center" shrinkToFit="1"/>
    </xf>
    <xf numFmtId="0" fontId="58" fillId="0" borderId="10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shrinkToFit="1"/>
    </xf>
    <xf numFmtId="0" fontId="55" fillId="0" borderId="15" xfId="0" applyFont="1" applyBorder="1" applyAlignment="1">
      <alignment horizontal="center" shrinkToFit="1"/>
    </xf>
    <xf numFmtId="0" fontId="52" fillId="0" borderId="11" xfId="0" applyFont="1" applyBorder="1" applyAlignment="1">
      <alignment horizontal="center" shrinkToFit="1"/>
    </xf>
    <xf numFmtId="49" fontId="52" fillId="0" borderId="10" xfId="0" applyNumberFormat="1" applyFont="1" applyBorder="1" applyAlignment="1">
      <alignment horizontal="center" shrinkToFit="1"/>
    </xf>
    <xf numFmtId="0" fontId="54" fillId="0" borderId="10" xfId="0" applyFont="1" applyBorder="1" applyAlignment="1">
      <alignment horizontal="center" shrinkToFit="1"/>
    </xf>
    <xf numFmtId="0" fontId="52" fillId="0" borderId="11" xfId="0" applyFont="1" applyBorder="1" applyAlignment="1">
      <alignment horizontal="left" shrinkToFit="1"/>
    </xf>
    <xf numFmtId="226" fontId="63" fillId="0" borderId="0" xfId="0" applyNumberFormat="1" applyFont="1" applyBorder="1" applyAlignment="1">
      <alignment/>
    </xf>
    <xf numFmtId="226" fontId="63" fillId="0" borderId="16" xfId="0" applyNumberFormat="1" applyFont="1" applyBorder="1" applyAlignment="1">
      <alignment/>
    </xf>
    <xf numFmtId="226" fontId="60" fillId="0" borderId="13" xfId="0" applyNumberFormat="1" applyFont="1" applyBorder="1" applyAlignment="1">
      <alignment horizontal="left"/>
    </xf>
    <xf numFmtId="226" fontId="60" fillId="0" borderId="20" xfId="0" applyNumberFormat="1" applyFont="1" applyBorder="1" applyAlignment="1">
      <alignment horizontal="left"/>
    </xf>
    <xf numFmtId="226" fontId="54" fillId="0" borderId="15" xfId="0" applyNumberFormat="1" applyFont="1" applyBorder="1" applyAlignment="1">
      <alignment/>
    </xf>
    <xf numFmtId="226" fontId="54" fillId="0" borderId="14" xfId="0" applyNumberFormat="1" applyFont="1" applyBorder="1" applyAlignment="1">
      <alignment/>
    </xf>
    <xf numFmtId="226" fontId="52" fillId="33" borderId="10" xfId="0" applyNumberFormat="1" applyFont="1" applyFill="1" applyBorder="1" applyAlignment="1">
      <alignment shrinkToFit="1"/>
    </xf>
    <xf numFmtId="0" fontId="52" fillId="0" borderId="19" xfId="0" applyFont="1" applyBorder="1" applyAlignment="1">
      <alignment horizontal="center"/>
    </xf>
    <xf numFmtId="0" fontId="58" fillId="0" borderId="11" xfId="0" applyFont="1" applyBorder="1" applyAlignment="1">
      <alignment horizontal="center" shrinkToFit="1"/>
    </xf>
    <xf numFmtId="0" fontId="52" fillId="0" borderId="17" xfId="0" applyFont="1" applyBorder="1" applyAlignment="1">
      <alignment horizontal="center"/>
    </xf>
    <xf numFmtId="1" fontId="52" fillId="33" borderId="17" xfId="0" applyNumberFormat="1" applyFont="1" applyFill="1" applyBorder="1" applyAlignment="1">
      <alignment horizontal="center" shrinkToFit="1"/>
    </xf>
    <xf numFmtId="227" fontId="52" fillId="0" borderId="11" xfId="37" applyNumberFormat="1" applyFont="1" applyBorder="1" applyAlignment="1">
      <alignment shrinkToFit="1"/>
    </xf>
    <xf numFmtId="3" fontId="52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49" fontId="52" fillId="0" borderId="11" xfId="0" applyNumberFormat="1" applyFont="1" applyBorder="1" applyAlignment="1">
      <alignment horizontal="center" shrinkToFit="1"/>
    </xf>
    <xf numFmtId="1" fontId="52" fillId="33" borderId="11" xfId="0" applyNumberFormat="1" applyFont="1" applyFill="1" applyBorder="1" applyAlignment="1">
      <alignment horizontal="center" shrinkToFit="1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8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52" fillId="0" borderId="10" xfId="0" applyNumberFormat="1" applyFont="1" applyBorder="1" applyAlignment="1">
      <alignment horizontal="center"/>
    </xf>
    <xf numFmtId="4" fontId="54" fillId="0" borderId="10" xfId="37" applyNumberFormat="1" applyFont="1" applyBorder="1" applyAlignment="1">
      <alignment horizontal="center"/>
    </xf>
    <xf numFmtId="4" fontId="52" fillId="0" borderId="11" xfId="0" applyNumberFormat="1" applyFont="1" applyBorder="1" applyAlignment="1">
      <alignment horizontal="center"/>
    </xf>
    <xf numFmtId="4" fontId="52" fillId="0" borderId="10" xfId="37" applyNumberFormat="1" applyFont="1" applyBorder="1" applyAlignment="1">
      <alignment horizontal="center"/>
    </xf>
    <xf numFmtId="4" fontId="52" fillId="0" borderId="11" xfId="37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52" fillId="0" borderId="21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226" fontId="54" fillId="33" borderId="14" xfId="0" applyNumberFormat="1" applyFont="1" applyFill="1" applyBorder="1" applyAlignment="1">
      <alignment horizontal="center" vertical="center"/>
    </xf>
    <xf numFmtId="226" fontId="54" fillId="33" borderId="13" xfId="0" applyNumberFormat="1" applyFont="1" applyFill="1" applyBorder="1" applyAlignment="1">
      <alignment horizontal="center" vertical="center"/>
    </xf>
    <xf numFmtId="226" fontId="54" fillId="33" borderId="20" xfId="0" applyNumberFormat="1" applyFont="1" applyFill="1" applyBorder="1" applyAlignment="1">
      <alignment horizontal="center" vertical="center"/>
    </xf>
    <xf numFmtId="226" fontId="54" fillId="33" borderId="15" xfId="0" applyNumberFormat="1" applyFont="1" applyFill="1" applyBorder="1" applyAlignment="1">
      <alignment horizontal="center" vertical="center"/>
    </xf>
    <xf numFmtId="226" fontId="54" fillId="33" borderId="0" xfId="0" applyNumberFormat="1" applyFont="1" applyFill="1" applyBorder="1" applyAlignment="1">
      <alignment horizontal="center" vertical="center"/>
    </xf>
    <xf numFmtId="226" fontId="54" fillId="33" borderId="16" xfId="0" applyNumberFormat="1" applyFont="1" applyFill="1" applyBorder="1" applyAlignment="1">
      <alignment horizontal="center" vertical="center"/>
    </xf>
    <xf numFmtId="226" fontId="54" fillId="33" borderId="17" xfId="0" applyNumberFormat="1" applyFont="1" applyFill="1" applyBorder="1" applyAlignment="1">
      <alignment horizontal="center" vertical="center"/>
    </xf>
    <xf numFmtId="226" fontId="54" fillId="33" borderId="18" xfId="0" applyNumberFormat="1" applyFont="1" applyFill="1" applyBorder="1" applyAlignment="1">
      <alignment horizontal="center" vertical="center"/>
    </xf>
    <xf numFmtId="226" fontId="54" fillId="33" borderId="19" xfId="0" applyNumberFormat="1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Comma" xfId="37"/>
    <cellStyle name="Comma [0]" xfId="38"/>
    <cellStyle name="Currency" xfId="39"/>
    <cellStyle name="Currency [0]" xfId="40"/>
    <cellStyle name="เซลล์ตรวจสอบ" xfId="41"/>
    <cellStyle name="เซลล์ที่มีการเชื่อมโยง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4 5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S39" sqref="S39"/>
    </sheetView>
  </sheetViews>
  <sheetFormatPr defaultColWidth="9.140625" defaultRowHeight="12.75"/>
  <cols>
    <col min="1" max="1" width="7.140625" style="1" customWidth="1"/>
    <col min="2" max="2" width="4.8515625" style="56" customWidth="1"/>
    <col min="3" max="3" width="9.421875" style="57" customWidth="1"/>
    <col min="4" max="4" width="13.00390625" style="57" customWidth="1"/>
    <col min="5" max="5" width="18.140625" style="1" hidden="1" customWidth="1"/>
    <col min="6" max="6" width="10.140625" style="1" hidden="1" customWidth="1"/>
    <col min="7" max="7" width="7.421875" style="1" hidden="1" customWidth="1"/>
    <col min="8" max="8" width="8.00390625" style="58" hidden="1" customWidth="1"/>
    <col min="9" max="9" width="10.140625" style="1" bestFit="1" customWidth="1"/>
    <col min="10" max="10" width="8.57421875" style="5" hidden="1" customWidth="1"/>
    <col min="11" max="11" width="6.57421875" style="59" hidden="1" customWidth="1"/>
    <col min="12" max="12" width="9.8515625" style="59" hidden="1" customWidth="1"/>
    <col min="13" max="13" width="9.8515625" style="59" customWidth="1"/>
    <col min="14" max="14" width="9.140625" style="60" bestFit="1" customWidth="1"/>
    <col min="15" max="15" width="6.140625" style="61" hidden="1" customWidth="1"/>
    <col min="16" max="16" width="8.140625" style="61" hidden="1" customWidth="1"/>
    <col min="17" max="17" width="13.7109375" style="61" hidden="1" customWidth="1"/>
    <col min="18" max="18" width="8.7109375" style="61" hidden="1" customWidth="1"/>
    <col min="19" max="19" width="11.8515625" style="0" bestFit="1" customWidth="1"/>
    <col min="21" max="21" width="10.28125" style="0" bestFit="1" customWidth="1"/>
    <col min="22" max="22" width="9.7109375" style="0" bestFit="1" customWidth="1"/>
  </cols>
  <sheetData>
    <row r="1" spans="1:22" ht="25.5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25.5">
      <c r="A2" s="117" t="s">
        <v>142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11" customFormat="1" ht="24" customHeight="1">
      <c r="A3" s="6" t="s">
        <v>4</v>
      </c>
      <c r="B3" s="136" t="s">
        <v>62</v>
      </c>
      <c r="C3" s="137"/>
      <c r="D3" s="138"/>
      <c r="E3" s="145" t="s">
        <v>3</v>
      </c>
      <c r="F3" s="146"/>
      <c r="G3" s="7" t="s">
        <v>3</v>
      </c>
      <c r="H3" s="73" t="s">
        <v>4</v>
      </c>
      <c r="I3" s="8" t="s">
        <v>8</v>
      </c>
      <c r="J3" s="86" t="s">
        <v>48</v>
      </c>
      <c r="K3" s="9" t="s">
        <v>49</v>
      </c>
      <c r="L3" s="9"/>
      <c r="M3" s="9" t="s">
        <v>8</v>
      </c>
      <c r="N3" s="70" t="s">
        <v>136</v>
      </c>
      <c r="O3" s="79" t="s">
        <v>58</v>
      </c>
      <c r="P3" s="70" t="s">
        <v>8</v>
      </c>
      <c r="Q3" s="10" t="s">
        <v>128</v>
      </c>
      <c r="R3" s="70"/>
      <c r="S3" s="133" t="s">
        <v>137</v>
      </c>
      <c r="T3" s="133" t="s">
        <v>138</v>
      </c>
      <c r="U3" s="133" t="s">
        <v>54</v>
      </c>
      <c r="V3" s="133" t="s">
        <v>0</v>
      </c>
    </row>
    <row r="4" spans="1:22" s="11" customFormat="1" ht="21">
      <c r="A4" s="12" t="s">
        <v>53</v>
      </c>
      <c r="B4" s="139"/>
      <c r="C4" s="140"/>
      <c r="D4" s="141"/>
      <c r="E4" s="63" t="s">
        <v>3</v>
      </c>
      <c r="F4" s="13" t="s">
        <v>7</v>
      </c>
      <c r="G4" s="13" t="s">
        <v>4</v>
      </c>
      <c r="H4" s="13" t="s">
        <v>3</v>
      </c>
      <c r="I4" s="14" t="s">
        <v>56</v>
      </c>
      <c r="J4" s="87" t="s">
        <v>50</v>
      </c>
      <c r="K4" s="14" t="s">
        <v>63</v>
      </c>
      <c r="L4" s="14"/>
      <c r="M4" s="14" t="s">
        <v>135</v>
      </c>
      <c r="N4" s="71"/>
      <c r="O4" s="80" t="s">
        <v>51</v>
      </c>
      <c r="P4" s="71" t="s">
        <v>64</v>
      </c>
      <c r="Q4" s="15" t="s">
        <v>129</v>
      </c>
      <c r="R4" s="71" t="s">
        <v>0</v>
      </c>
      <c r="S4" s="134"/>
      <c r="T4" s="134"/>
      <c r="U4" s="134"/>
      <c r="V4" s="134"/>
    </row>
    <row r="5" spans="1:22" s="11" customFormat="1" ht="21">
      <c r="A5" s="16" t="s">
        <v>60</v>
      </c>
      <c r="B5" s="142"/>
      <c r="C5" s="143"/>
      <c r="D5" s="144"/>
      <c r="E5" s="62"/>
      <c r="F5" s="17" t="s">
        <v>3</v>
      </c>
      <c r="G5" s="17"/>
      <c r="H5" s="17" t="s">
        <v>5</v>
      </c>
      <c r="I5" s="18" t="s">
        <v>57</v>
      </c>
      <c r="J5" s="88" t="s">
        <v>57</v>
      </c>
      <c r="K5" s="18" t="s">
        <v>52</v>
      </c>
      <c r="L5" s="18"/>
      <c r="M5" s="18" t="s">
        <v>57</v>
      </c>
      <c r="N5" s="72" t="s">
        <v>57</v>
      </c>
      <c r="O5" s="81" t="s">
        <v>57</v>
      </c>
      <c r="P5" s="72" t="s">
        <v>9</v>
      </c>
      <c r="Q5" s="19" t="s">
        <v>59</v>
      </c>
      <c r="R5" s="72"/>
      <c r="S5" s="135"/>
      <c r="T5" s="135"/>
      <c r="U5" s="135"/>
      <c r="V5" s="135"/>
    </row>
    <row r="6" spans="1:22" ht="23.25">
      <c r="A6" s="20"/>
      <c r="B6" s="102" t="s">
        <v>65</v>
      </c>
      <c r="C6" s="99"/>
      <c r="D6" s="100"/>
      <c r="E6" s="21"/>
      <c r="F6" s="22"/>
      <c r="G6" s="22"/>
      <c r="H6" s="23"/>
      <c r="I6" s="24"/>
      <c r="J6" s="25"/>
      <c r="K6" s="26"/>
      <c r="L6" s="26"/>
      <c r="M6" s="26"/>
      <c r="N6" s="27"/>
      <c r="O6" s="28"/>
      <c r="P6" s="28"/>
      <c r="Q6" s="74"/>
      <c r="R6" s="74"/>
      <c r="S6" s="110"/>
      <c r="T6" s="110"/>
      <c r="U6" s="121"/>
      <c r="V6" s="110"/>
    </row>
    <row r="7" spans="1:22" ht="21">
      <c r="A7" s="29">
        <v>1</v>
      </c>
      <c r="B7" s="30" t="s">
        <v>66</v>
      </c>
      <c r="C7" s="31" t="s">
        <v>67</v>
      </c>
      <c r="D7" s="32" t="s">
        <v>68</v>
      </c>
      <c r="E7" s="33" t="s">
        <v>38</v>
      </c>
      <c r="F7" s="90" t="s">
        <v>26</v>
      </c>
      <c r="G7" s="34" t="s">
        <v>39</v>
      </c>
      <c r="H7" s="89">
        <v>4508512</v>
      </c>
      <c r="I7" s="125">
        <v>28520</v>
      </c>
      <c r="J7" s="2">
        <v>24410</v>
      </c>
      <c r="K7" s="36">
        <v>2.9</v>
      </c>
      <c r="L7" s="36">
        <f>J7*K7/100</f>
        <v>707.89</v>
      </c>
      <c r="M7" s="48">
        <v>29230</v>
      </c>
      <c r="N7" s="128">
        <f>ROUNDUP(L7,-1)</f>
        <v>710</v>
      </c>
      <c r="O7" s="38"/>
      <c r="P7" s="37">
        <f>I7+N7</f>
        <v>29230</v>
      </c>
      <c r="Q7" s="82">
        <v>3411700183975</v>
      </c>
      <c r="R7" s="103" t="s">
        <v>1</v>
      </c>
      <c r="S7" s="111" t="s">
        <v>139</v>
      </c>
      <c r="T7" s="112" t="s">
        <v>140</v>
      </c>
      <c r="U7" s="122">
        <v>710</v>
      </c>
      <c r="V7" s="113"/>
    </row>
    <row r="8" spans="1:22" ht="21">
      <c r="A8" s="29">
        <v>2</v>
      </c>
      <c r="B8" s="30" t="s">
        <v>69</v>
      </c>
      <c r="C8" s="31" t="s">
        <v>70</v>
      </c>
      <c r="D8" s="32" t="s">
        <v>71</v>
      </c>
      <c r="E8" s="33" t="s">
        <v>19</v>
      </c>
      <c r="F8" s="90" t="s">
        <v>20</v>
      </c>
      <c r="G8" s="39" t="s">
        <v>22</v>
      </c>
      <c r="H8" s="94" t="s">
        <v>21</v>
      </c>
      <c r="I8" s="125">
        <v>27120</v>
      </c>
      <c r="J8" s="2">
        <v>23930</v>
      </c>
      <c r="K8" s="36">
        <v>3</v>
      </c>
      <c r="L8" s="36">
        <f>J8*K8/100</f>
        <v>717.9</v>
      </c>
      <c r="M8" s="48">
        <v>27840</v>
      </c>
      <c r="N8" s="128">
        <f>ROUNDUP(L8,-1)</f>
        <v>720</v>
      </c>
      <c r="O8" s="38"/>
      <c r="P8" s="37">
        <f>I8+N8</f>
        <v>27840</v>
      </c>
      <c r="Q8" s="82">
        <v>3411700644531</v>
      </c>
      <c r="R8" s="75" t="s">
        <v>6</v>
      </c>
      <c r="S8" s="111" t="s">
        <v>139</v>
      </c>
      <c r="T8" s="112" t="s">
        <v>140</v>
      </c>
      <c r="U8" s="122">
        <v>720</v>
      </c>
      <c r="V8" s="113"/>
    </row>
    <row r="9" spans="1:22" ht="21">
      <c r="A9" s="29"/>
      <c r="B9" s="101" t="s">
        <v>72</v>
      </c>
      <c r="C9" s="97"/>
      <c r="D9" s="98"/>
      <c r="E9" s="40"/>
      <c r="F9" s="91"/>
      <c r="G9" s="34"/>
      <c r="H9" s="89"/>
      <c r="I9" s="125"/>
      <c r="J9" s="2"/>
      <c r="K9" s="36"/>
      <c r="L9" s="36"/>
      <c r="M9" s="48"/>
      <c r="N9" s="128"/>
      <c r="O9" s="38"/>
      <c r="P9" s="37"/>
      <c r="Q9" s="84"/>
      <c r="R9" s="75"/>
      <c r="S9" s="113"/>
      <c r="T9" s="113"/>
      <c r="U9" s="122"/>
      <c r="V9" s="113"/>
    </row>
    <row r="10" spans="1:22" ht="21">
      <c r="A10" s="29">
        <v>3</v>
      </c>
      <c r="B10" s="30" t="s">
        <v>66</v>
      </c>
      <c r="C10" s="31" t="s">
        <v>73</v>
      </c>
      <c r="D10" s="32" t="s">
        <v>74</v>
      </c>
      <c r="E10" s="41" t="s">
        <v>10</v>
      </c>
      <c r="F10" s="90" t="s">
        <v>11</v>
      </c>
      <c r="G10" s="34" t="s">
        <v>12</v>
      </c>
      <c r="H10" s="89">
        <v>4508517</v>
      </c>
      <c r="I10" s="125">
        <v>47430</v>
      </c>
      <c r="J10" s="2">
        <v>49330</v>
      </c>
      <c r="K10" s="36">
        <v>3</v>
      </c>
      <c r="L10" s="36">
        <f aca="true" t="shared" si="0" ref="L10:L15">J10*K10/100</f>
        <v>1479.9</v>
      </c>
      <c r="M10" s="48">
        <v>48910</v>
      </c>
      <c r="N10" s="128">
        <f aca="true" t="shared" si="1" ref="N10:N15">ROUNDUP(L10,-1)</f>
        <v>1480</v>
      </c>
      <c r="O10" s="38"/>
      <c r="P10" s="37">
        <f aca="true" t="shared" si="2" ref="P10:P15">I10+N10</f>
        <v>48910</v>
      </c>
      <c r="Q10" s="82">
        <v>3411700559452</v>
      </c>
      <c r="R10" s="75" t="s">
        <v>6</v>
      </c>
      <c r="S10" s="111" t="s">
        <v>139</v>
      </c>
      <c r="T10" s="112" t="s">
        <v>140</v>
      </c>
      <c r="U10" s="122">
        <v>1480</v>
      </c>
      <c r="V10" s="113"/>
    </row>
    <row r="11" spans="1:22" ht="21">
      <c r="A11" s="29">
        <v>4</v>
      </c>
      <c r="B11" s="30" t="s">
        <v>69</v>
      </c>
      <c r="C11" s="31" t="s">
        <v>75</v>
      </c>
      <c r="D11" s="32" t="s">
        <v>76</v>
      </c>
      <c r="E11" s="41" t="s">
        <v>10</v>
      </c>
      <c r="F11" s="90" t="s">
        <v>11</v>
      </c>
      <c r="G11" s="34" t="s">
        <v>23</v>
      </c>
      <c r="H11" s="89">
        <v>4508518</v>
      </c>
      <c r="I11" s="125">
        <v>31380</v>
      </c>
      <c r="J11" s="2">
        <v>37200</v>
      </c>
      <c r="K11" s="36">
        <v>3</v>
      </c>
      <c r="L11" s="36">
        <f t="shared" si="0"/>
        <v>1116</v>
      </c>
      <c r="M11" s="48">
        <v>32500</v>
      </c>
      <c r="N11" s="128">
        <f t="shared" si="1"/>
        <v>1120</v>
      </c>
      <c r="O11" s="38"/>
      <c r="P11" s="37">
        <f t="shared" si="2"/>
        <v>32500</v>
      </c>
      <c r="Q11" s="82">
        <v>3480700010671</v>
      </c>
      <c r="R11" s="75" t="s">
        <v>6</v>
      </c>
      <c r="S11" s="111" t="s">
        <v>139</v>
      </c>
      <c r="T11" s="112" t="s">
        <v>140</v>
      </c>
      <c r="U11" s="122">
        <v>1120</v>
      </c>
      <c r="V11" s="113"/>
    </row>
    <row r="12" spans="1:22" ht="21" customHeight="1">
      <c r="A12" s="29">
        <v>5</v>
      </c>
      <c r="B12" s="30" t="s">
        <v>66</v>
      </c>
      <c r="C12" s="31" t="s">
        <v>77</v>
      </c>
      <c r="D12" s="32" t="s">
        <v>78</v>
      </c>
      <c r="E12" s="41" t="s">
        <v>10</v>
      </c>
      <c r="F12" s="90" t="s">
        <v>20</v>
      </c>
      <c r="G12" s="39" t="s">
        <v>45</v>
      </c>
      <c r="H12" s="94" t="s">
        <v>130</v>
      </c>
      <c r="I12" s="125">
        <v>19420</v>
      </c>
      <c r="J12" s="2">
        <v>17980</v>
      </c>
      <c r="K12" s="36">
        <v>2.72</v>
      </c>
      <c r="L12" s="36">
        <f t="shared" si="0"/>
        <v>489.05600000000004</v>
      </c>
      <c r="M12" s="48">
        <v>19910</v>
      </c>
      <c r="N12" s="128">
        <f t="shared" si="1"/>
        <v>490</v>
      </c>
      <c r="O12" s="38"/>
      <c r="P12" s="37">
        <f t="shared" si="2"/>
        <v>19910</v>
      </c>
      <c r="Q12" s="82">
        <v>1411700036402</v>
      </c>
      <c r="R12" s="75" t="s">
        <v>2</v>
      </c>
      <c r="S12" s="111" t="s">
        <v>139</v>
      </c>
      <c r="T12" s="112" t="s">
        <v>140</v>
      </c>
      <c r="U12" s="122">
        <v>490</v>
      </c>
      <c r="V12" s="113"/>
    </row>
    <row r="13" spans="1:22" ht="21" customHeight="1">
      <c r="A13" s="29">
        <v>6</v>
      </c>
      <c r="B13" s="30" t="s">
        <v>69</v>
      </c>
      <c r="C13" s="31" t="s">
        <v>79</v>
      </c>
      <c r="D13" s="32" t="s">
        <v>80</v>
      </c>
      <c r="E13" s="41" t="s">
        <v>10</v>
      </c>
      <c r="F13" s="90" t="s">
        <v>20</v>
      </c>
      <c r="G13" s="39" t="s">
        <v>24</v>
      </c>
      <c r="H13" s="94" t="s">
        <v>131</v>
      </c>
      <c r="I13" s="125">
        <v>16870</v>
      </c>
      <c r="J13" s="2">
        <v>17980</v>
      </c>
      <c r="K13" s="36">
        <v>3</v>
      </c>
      <c r="L13" s="36">
        <f t="shared" si="0"/>
        <v>539.4</v>
      </c>
      <c r="M13" s="48">
        <v>17410</v>
      </c>
      <c r="N13" s="128">
        <f t="shared" si="1"/>
        <v>540</v>
      </c>
      <c r="O13" s="38"/>
      <c r="P13" s="37">
        <f t="shared" si="2"/>
        <v>17410</v>
      </c>
      <c r="Q13" s="82">
        <v>1410900021009</v>
      </c>
      <c r="R13" s="75" t="s">
        <v>6</v>
      </c>
      <c r="S13" s="111" t="s">
        <v>139</v>
      </c>
      <c r="T13" s="112" t="s">
        <v>140</v>
      </c>
      <c r="U13" s="122">
        <v>540</v>
      </c>
      <c r="V13" s="113"/>
    </row>
    <row r="14" spans="1:22" ht="21" customHeight="1">
      <c r="A14" s="29">
        <v>7</v>
      </c>
      <c r="B14" s="30" t="s">
        <v>66</v>
      </c>
      <c r="C14" s="31" t="s">
        <v>81</v>
      </c>
      <c r="D14" s="32" t="s">
        <v>82</v>
      </c>
      <c r="E14" s="33" t="s">
        <v>83</v>
      </c>
      <c r="F14" s="90" t="s">
        <v>11</v>
      </c>
      <c r="G14" s="34" t="s">
        <v>40</v>
      </c>
      <c r="H14" s="89">
        <v>4508525</v>
      </c>
      <c r="I14" s="125">
        <v>26590</v>
      </c>
      <c r="J14" s="2">
        <v>37200</v>
      </c>
      <c r="K14" s="36">
        <v>2.9</v>
      </c>
      <c r="L14" s="36">
        <f t="shared" si="0"/>
        <v>1078.8</v>
      </c>
      <c r="M14" s="48">
        <v>27670</v>
      </c>
      <c r="N14" s="128">
        <f t="shared" si="1"/>
        <v>1080</v>
      </c>
      <c r="O14" s="38"/>
      <c r="P14" s="37">
        <f t="shared" si="2"/>
        <v>27670</v>
      </c>
      <c r="Q14" s="82">
        <v>3419900151438</v>
      </c>
      <c r="R14" s="75" t="s">
        <v>1</v>
      </c>
      <c r="S14" s="111" t="s">
        <v>139</v>
      </c>
      <c r="T14" s="112" t="s">
        <v>140</v>
      </c>
      <c r="U14" s="122">
        <v>1080</v>
      </c>
      <c r="V14" s="113"/>
    </row>
    <row r="15" spans="1:22" ht="21" customHeight="1">
      <c r="A15" s="29">
        <v>8</v>
      </c>
      <c r="B15" s="30" t="s">
        <v>84</v>
      </c>
      <c r="C15" s="31" t="s">
        <v>85</v>
      </c>
      <c r="D15" s="32" t="s">
        <v>86</v>
      </c>
      <c r="E15" s="33" t="s">
        <v>87</v>
      </c>
      <c r="F15" s="90" t="s">
        <v>46</v>
      </c>
      <c r="G15" s="34" t="s">
        <v>47</v>
      </c>
      <c r="H15" s="89">
        <v>4508526</v>
      </c>
      <c r="I15" s="125">
        <v>38350</v>
      </c>
      <c r="J15" s="2">
        <v>31610</v>
      </c>
      <c r="K15" s="36">
        <v>2.72</v>
      </c>
      <c r="L15" s="36">
        <f t="shared" si="0"/>
        <v>859.7920000000001</v>
      </c>
      <c r="M15" s="48">
        <v>39210</v>
      </c>
      <c r="N15" s="128">
        <f t="shared" si="1"/>
        <v>860</v>
      </c>
      <c r="O15" s="38"/>
      <c r="P15" s="37">
        <f t="shared" si="2"/>
        <v>39210</v>
      </c>
      <c r="Q15" s="82">
        <v>3411700621883</v>
      </c>
      <c r="R15" s="75" t="s">
        <v>2</v>
      </c>
      <c r="S15" s="111" t="s">
        <v>139</v>
      </c>
      <c r="T15" s="112" t="s">
        <v>140</v>
      </c>
      <c r="U15" s="122">
        <v>860</v>
      </c>
      <c r="V15" s="113"/>
    </row>
    <row r="16" spans="1:22" ht="23.25" customHeight="1">
      <c r="A16" s="29"/>
      <c r="B16" s="101" t="s">
        <v>88</v>
      </c>
      <c r="C16" s="77"/>
      <c r="D16" s="78"/>
      <c r="E16" s="40"/>
      <c r="F16" s="91"/>
      <c r="G16" s="34"/>
      <c r="H16" s="89"/>
      <c r="I16" s="125"/>
      <c r="J16" s="2"/>
      <c r="K16" s="36"/>
      <c r="L16" s="36"/>
      <c r="M16" s="48"/>
      <c r="N16" s="128"/>
      <c r="O16" s="38"/>
      <c r="P16" s="37"/>
      <c r="Q16" s="83"/>
      <c r="R16" s="75"/>
      <c r="S16" s="113"/>
      <c r="T16" s="113"/>
      <c r="U16" s="122"/>
      <c r="V16" s="113"/>
    </row>
    <row r="17" spans="1:22" ht="21" customHeight="1">
      <c r="A17" s="29">
        <v>9</v>
      </c>
      <c r="B17" s="30" t="s">
        <v>84</v>
      </c>
      <c r="C17" s="31" t="s">
        <v>89</v>
      </c>
      <c r="D17" s="32" t="s">
        <v>76</v>
      </c>
      <c r="E17" s="33" t="s">
        <v>13</v>
      </c>
      <c r="F17" s="90" t="s">
        <v>11</v>
      </c>
      <c r="G17" s="34" t="s">
        <v>14</v>
      </c>
      <c r="H17" s="89">
        <v>4508527</v>
      </c>
      <c r="I17" s="125">
        <v>33600</v>
      </c>
      <c r="J17" s="2">
        <v>37200</v>
      </c>
      <c r="K17" s="36">
        <v>3</v>
      </c>
      <c r="L17" s="36">
        <f aca="true" t="shared" si="3" ref="L17:L25">J17*K17/100</f>
        <v>1116</v>
      </c>
      <c r="M17" s="48">
        <v>34720</v>
      </c>
      <c r="N17" s="128">
        <f aca="true" t="shared" si="4" ref="N17:N25">ROUNDUP(L17,-1)</f>
        <v>1120</v>
      </c>
      <c r="O17" s="38"/>
      <c r="P17" s="37">
        <f aca="true" t="shared" si="5" ref="P17:P25">I17+N17</f>
        <v>34720</v>
      </c>
      <c r="Q17" s="82">
        <v>3411700407491</v>
      </c>
      <c r="R17" s="75" t="s">
        <v>6</v>
      </c>
      <c r="S17" s="111" t="s">
        <v>139</v>
      </c>
      <c r="T17" s="112" t="s">
        <v>140</v>
      </c>
      <c r="U17" s="122">
        <v>1120</v>
      </c>
      <c r="V17" s="113"/>
    </row>
    <row r="18" spans="1:22" ht="21" customHeight="1">
      <c r="A18" s="29">
        <v>10</v>
      </c>
      <c r="B18" s="30" t="s">
        <v>69</v>
      </c>
      <c r="C18" s="31" t="s">
        <v>90</v>
      </c>
      <c r="D18" s="32" t="s">
        <v>91</v>
      </c>
      <c r="E18" s="33" t="s">
        <v>13</v>
      </c>
      <c r="F18" s="90" t="s">
        <v>11</v>
      </c>
      <c r="G18" s="34" t="s">
        <v>25</v>
      </c>
      <c r="H18" s="89">
        <v>4508528</v>
      </c>
      <c r="I18" s="125">
        <v>43560</v>
      </c>
      <c r="J18" s="2">
        <v>49330</v>
      </c>
      <c r="K18" s="36">
        <v>3</v>
      </c>
      <c r="L18" s="36">
        <f t="shared" si="3"/>
        <v>1479.9</v>
      </c>
      <c r="M18" s="48">
        <v>45040</v>
      </c>
      <c r="N18" s="128">
        <f t="shared" si="4"/>
        <v>1480</v>
      </c>
      <c r="O18" s="38"/>
      <c r="P18" s="37">
        <f t="shared" si="5"/>
        <v>45040</v>
      </c>
      <c r="Q18" s="82">
        <v>3770600812250</v>
      </c>
      <c r="R18" s="75" t="s">
        <v>6</v>
      </c>
      <c r="S18" s="111" t="s">
        <v>139</v>
      </c>
      <c r="T18" s="112" t="s">
        <v>140</v>
      </c>
      <c r="U18" s="122">
        <v>1480</v>
      </c>
      <c r="V18" s="113"/>
    </row>
    <row r="19" spans="1:22" ht="21" customHeight="1">
      <c r="A19" s="29">
        <v>11</v>
      </c>
      <c r="B19" s="30" t="s">
        <v>84</v>
      </c>
      <c r="C19" s="31" t="s">
        <v>92</v>
      </c>
      <c r="D19" s="32" t="s">
        <v>93</v>
      </c>
      <c r="E19" s="33" t="s">
        <v>13</v>
      </c>
      <c r="F19" s="90" t="s">
        <v>11</v>
      </c>
      <c r="G19" s="34" t="s">
        <v>18</v>
      </c>
      <c r="H19" s="89">
        <v>4508529</v>
      </c>
      <c r="I19" s="125">
        <v>45210</v>
      </c>
      <c r="J19" s="2">
        <v>49330</v>
      </c>
      <c r="K19" s="36">
        <v>3</v>
      </c>
      <c r="L19" s="36">
        <f t="shared" si="3"/>
        <v>1479.9</v>
      </c>
      <c r="M19" s="48">
        <v>46690</v>
      </c>
      <c r="N19" s="128">
        <f t="shared" si="4"/>
        <v>1480</v>
      </c>
      <c r="O19" s="38"/>
      <c r="P19" s="37">
        <f t="shared" si="5"/>
        <v>46690</v>
      </c>
      <c r="Q19" s="82">
        <v>3410700114051</v>
      </c>
      <c r="R19" s="75" t="s">
        <v>6</v>
      </c>
      <c r="S19" s="111" t="s">
        <v>139</v>
      </c>
      <c r="T19" s="112" t="s">
        <v>140</v>
      </c>
      <c r="U19" s="122">
        <v>1480</v>
      </c>
      <c r="V19" s="113"/>
    </row>
    <row r="20" spans="1:22" ht="21" customHeight="1">
      <c r="A20" s="29">
        <v>12</v>
      </c>
      <c r="B20" s="30" t="s">
        <v>69</v>
      </c>
      <c r="C20" s="31" t="s">
        <v>94</v>
      </c>
      <c r="D20" s="32" t="s">
        <v>95</v>
      </c>
      <c r="E20" s="33" t="s">
        <v>13</v>
      </c>
      <c r="F20" s="90" t="s">
        <v>26</v>
      </c>
      <c r="G20" s="34" t="s">
        <v>41</v>
      </c>
      <c r="H20" s="89">
        <v>4508530</v>
      </c>
      <c r="I20" s="125">
        <v>31120</v>
      </c>
      <c r="J20" s="2">
        <v>36470</v>
      </c>
      <c r="K20" s="36">
        <v>2.9</v>
      </c>
      <c r="L20" s="36">
        <f t="shared" si="3"/>
        <v>1057.63</v>
      </c>
      <c r="M20" s="48">
        <v>32180</v>
      </c>
      <c r="N20" s="128">
        <f t="shared" si="4"/>
        <v>1060</v>
      </c>
      <c r="O20" s="38"/>
      <c r="P20" s="37">
        <f t="shared" si="5"/>
        <v>32180</v>
      </c>
      <c r="Q20" s="82">
        <v>3411500133737</v>
      </c>
      <c r="R20" s="75" t="s">
        <v>1</v>
      </c>
      <c r="S20" s="111" t="s">
        <v>139</v>
      </c>
      <c r="T20" s="112" t="s">
        <v>140</v>
      </c>
      <c r="U20" s="122">
        <v>1060</v>
      </c>
      <c r="V20" s="113"/>
    </row>
    <row r="21" spans="1:22" ht="21" customHeight="1">
      <c r="A21" s="29">
        <v>13</v>
      </c>
      <c r="B21" s="30" t="s">
        <v>69</v>
      </c>
      <c r="C21" s="31" t="s">
        <v>96</v>
      </c>
      <c r="D21" s="32" t="s">
        <v>97</v>
      </c>
      <c r="E21" s="33" t="s">
        <v>13</v>
      </c>
      <c r="F21" s="90" t="s">
        <v>26</v>
      </c>
      <c r="G21" s="34" t="s">
        <v>42</v>
      </c>
      <c r="H21" s="89">
        <v>4508531</v>
      </c>
      <c r="I21" s="125">
        <v>25890</v>
      </c>
      <c r="J21" s="2">
        <v>24410</v>
      </c>
      <c r="K21" s="36">
        <v>2.9</v>
      </c>
      <c r="L21" s="36">
        <f t="shared" si="3"/>
        <v>707.89</v>
      </c>
      <c r="M21" s="48">
        <v>26600</v>
      </c>
      <c r="N21" s="128">
        <f t="shared" si="4"/>
        <v>710</v>
      </c>
      <c r="O21" s="38"/>
      <c r="P21" s="37">
        <f t="shared" si="5"/>
        <v>26600</v>
      </c>
      <c r="Q21" s="82">
        <v>3411700078551</v>
      </c>
      <c r="R21" s="75" t="s">
        <v>1</v>
      </c>
      <c r="S21" s="111" t="s">
        <v>139</v>
      </c>
      <c r="T21" s="112" t="s">
        <v>140</v>
      </c>
      <c r="U21" s="122">
        <v>710</v>
      </c>
      <c r="V21" s="113"/>
    </row>
    <row r="22" spans="1:22" ht="21" customHeight="1">
      <c r="A22" s="29">
        <v>14</v>
      </c>
      <c r="B22" s="30" t="s">
        <v>66</v>
      </c>
      <c r="C22" s="31" t="s">
        <v>98</v>
      </c>
      <c r="D22" s="32" t="s">
        <v>99</v>
      </c>
      <c r="E22" s="33" t="s">
        <v>13</v>
      </c>
      <c r="F22" s="90" t="s">
        <v>26</v>
      </c>
      <c r="G22" s="34" t="s">
        <v>27</v>
      </c>
      <c r="H22" s="89">
        <v>4508532</v>
      </c>
      <c r="I22" s="125">
        <v>24920</v>
      </c>
      <c r="J22" s="2">
        <v>24410</v>
      </c>
      <c r="K22" s="36">
        <v>3</v>
      </c>
      <c r="L22" s="36">
        <f t="shared" si="3"/>
        <v>732.3</v>
      </c>
      <c r="M22" s="48">
        <v>25660</v>
      </c>
      <c r="N22" s="128">
        <f t="shared" si="4"/>
        <v>740</v>
      </c>
      <c r="O22" s="55"/>
      <c r="P22" s="54">
        <f t="shared" si="5"/>
        <v>25660</v>
      </c>
      <c r="Q22" s="107">
        <v>3411500454207</v>
      </c>
      <c r="R22" s="108" t="s">
        <v>6</v>
      </c>
      <c r="S22" s="111" t="s">
        <v>139</v>
      </c>
      <c r="T22" s="112" t="s">
        <v>140</v>
      </c>
      <c r="U22" s="122">
        <v>740</v>
      </c>
      <c r="V22" s="113"/>
    </row>
    <row r="23" spans="1:22" ht="21" customHeight="1">
      <c r="A23" s="29">
        <v>15</v>
      </c>
      <c r="B23" s="30" t="s">
        <v>84</v>
      </c>
      <c r="C23" s="31" t="s">
        <v>100</v>
      </c>
      <c r="D23" s="32" t="s">
        <v>101</v>
      </c>
      <c r="E23" s="33" t="s">
        <v>102</v>
      </c>
      <c r="F23" s="90" t="s">
        <v>11</v>
      </c>
      <c r="G23" s="34" t="s">
        <v>37</v>
      </c>
      <c r="H23" s="89">
        <v>4508536</v>
      </c>
      <c r="I23" s="125">
        <v>53810</v>
      </c>
      <c r="J23" s="2">
        <v>49330</v>
      </c>
      <c r="K23" s="36">
        <v>2.9</v>
      </c>
      <c r="L23" s="36">
        <f t="shared" si="3"/>
        <v>1430.57</v>
      </c>
      <c r="M23" s="48">
        <v>55250</v>
      </c>
      <c r="N23" s="128">
        <f t="shared" si="4"/>
        <v>1440</v>
      </c>
      <c r="O23" s="38"/>
      <c r="P23" s="37">
        <f t="shared" si="5"/>
        <v>55250</v>
      </c>
      <c r="Q23" s="82">
        <v>3410401340059</v>
      </c>
      <c r="R23" s="75" t="s">
        <v>1</v>
      </c>
      <c r="S23" s="111" t="s">
        <v>139</v>
      </c>
      <c r="T23" s="112" t="s">
        <v>140</v>
      </c>
      <c r="U23" s="122">
        <v>1440</v>
      </c>
      <c r="V23" s="113"/>
    </row>
    <row r="24" spans="1:22" ht="21" customHeight="1">
      <c r="A24" s="29">
        <v>16</v>
      </c>
      <c r="B24" s="30" t="s">
        <v>84</v>
      </c>
      <c r="C24" s="31" t="s">
        <v>103</v>
      </c>
      <c r="D24" s="32" t="s">
        <v>104</v>
      </c>
      <c r="E24" s="33" t="s">
        <v>102</v>
      </c>
      <c r="F24" s="90" t="s">
        <v>20</v>
      </c>
      <c r="G24" s="34" t="s">
        <v>31</v>
      </c>
      <c r="H24" s="94" t="s">
        <v>132</v>
      </c>
      <c r="I24" s="125">
        <v>27750</v>
      </c>
      <c r="J24" s="2">
        <v>23930</v>
      </c>
      <c r="K24" s="36">
        <v>3</v>
      </c>
      <c r="L24" s="36">
        <f t="shared" si="3"/>
        <v>717.9</v>
      </c>
      <c r="M24" s="48">
        <v>28470</v>
      </c>
      <c r="N24" s="128">
        <f t="shared" si="4"/>
        <v>720</v>
      </c>
      <c r="O24" s="38"/>
      <c r="P24" s="37">
        <f t="shared" si="5"/>
        <v>28470</v>
      </c>
      <c r="Q24" s="82">
        <v>8439988001276</v>
      </c>
      <c r="R24" s="75" t="s">
        <v>6</v>
      </c>
      <c r="S24" s="111" t="s">
        <v>139</v>
      </c>
      <c r="T24" s="112" t="s">
        <v>140</v>
      </c>
      <c r="U24" s="122">
        <v>720</v>
      </c>
      <c r="V24" s="113"/>
    </row>
    <row r="25" spans="1:22" ht="21" customHeight="1">
      <c r="A25" s="29">
        <v>17</v>
      </c>
      <c r="B25" s="30" t="s">
        <v>69</v>
      </c>
      <c r="C25" s="31" t="s">
        <v>105</v>
      </c>
      <c r="D25" s="32" t="s">
        <v>106</v>
      </c>
      <c r="E25" s="29" t="s">
        <v>28</v>
      </c>
      <c r="F25" s="90" t="s">
        <v>29</v>
      </c>
      <c r="G25" s="34" t="s">
        <v>30</v>
      </c>
      <c r="H25" s="89">
        <v>4508538</v>
      </c>
      <c r="I25" s="125">
        <v>16350</v>
      </c>
      <c r="J25" s="2">
        <v>18110</v>
      </c>
      <c r="K25" s="36">
        <v>3</v>
      </c>
      <c r="L25" s="36">
        <f t="shared" si="3"/>
        <v>543.3</v>
      </c>
      <c r="M25" s="48">
        <v>16900</v>
      </c>
      <c r="N25" s="128">
        <f t="shared" si="4"/>
        <v>550</v>
      </c>
      <c r="O25" s="38"/>
      <c r="P25" s="37">
        <f t="shared" si="5"/>
        <v>16900</v>
      </c>
      <c r="Q25" s="82">
        <v>3411700145038</v>
      </c>
      <c r="R25" s="75" t="s">
        <v>6</v>
      </c>
      <c r="S25" s="111" t="s">
        <v>139</v>
      </c>
      <c r="T25" s="112" t="s">
        <v>140</v>
      </c>
      <c r="U25" s="122">
        <v>550</v>
      </c>
      <c r="V25" s="113"/>
    </row>
    <row r="26" spans="1:22" ht="23.25" customHeight="1">
      <c r="A26" s="29"/>
      <c r="B26" s="101" t="s">
        <v>107</v>
      </c>
      <c r="C26" s="77"/>
      <c r="D26" s="78"/>
      <c r="E26" s="40"/>
      <c r="F26" s="91"/>
      <c r="G26" s="34"/>
      <c r="H26" s="89"/>
      <c r="I26" s="125"/>
      <c r="J26" s="2"/>
      <c r="K26" s="36"/>
      <c r="L26" s="36"/>
      <c r="M26" s="48"/>
      <c r="N26" s="128"/>
      <c r="O26" s="38"/>
      <c r="P26" s="37"/>
      <c r="Q26" s="83"/>
      <c r="R26" s="75"/>
      <c r="S26" s="113"/>
      <c r="T26" s="113"/>
      <c r="U26" s="122"/>
      <c r="V26" s="113"/>
    </row>
    <row r="27" spans="1:22" ht="21" customHeight="1">
      <c r="A27" s="29">
        <v>18</v>
      </c>
      <c r="B27" s="30" t="s">
        <v>66</v>
      </c>
      <c r="C27" s="31" t="s">
        <v>108</v>
      </c>
      <c r="D27" s="32" t="s">
        <v>109</v>
      </c>
      <c r="E27" s="42" t="s">
        <v>15</v>
      </c>
      <c r="F27" s="90" t="s">
        <v>11</v>
      </c>
      <c r="G27" s="34" t="s">
        <v>16</v>
      </c>
      <c r="H27" s="89">
        <v>4508540</v>
      </c>
      <c r="I27" s="125">
        <v>52200</v>
      </c>
      <c r="J27" s="2">
        <v>49330</v>
      </c>
      <c r="K27" s="36">
        <v>3</v>
      </c>
      <c r="L27" s="36">
        <f>J27*K27/100</f>
        <v>1479.9</v>
      </c>
      <c r="M27" s="48">
        <v>53680</v>
      </c>
      <c r="N27" s="128">
        <f>ROUNDUP(L27,-1)</f>
        <v>1480</v>
      </c>
      <c r="O27" s="38"/>
      <c r="P27" s="37">
        <f>I27+N27</f>
        <v>53680</v>
      </c>
      <c r="Q27" s="82">
        <v>3410300097019</v>
      </c>
      <c r="R27" s="75" t="s">
        <v>6</v>
      </c>
      <c r="S27" s="111" t="s">
        <v>139</v>
      </c>
      <c r="T27" s="112" t="s">
        <v>140</v>
      </c>
      <c r="U27" s="122">
        <v>1480</v>
      </c>
      <c r="V27" s="113"/>
    </row>
    <row r="28" spans="1:22" ht="21" customHeight="1">
      <c r="A28" s="29">
        <v>19</v>
      </c>
      <c r="B28" s="30" t="s">
        <v>69</v>
      </c>
      <c r="C28" s="31" t="s">
        <v>110</v>
      </c>
      <c r="D28" s="32" t="s">
        <v>111</v>
      </c>
      <c r="E28" s="42" t="s">
        <v>15</v>
      </c>
      <c r="F28" s="90" t="s">
        <v>11</v>
      </c>
      <c r="G28" s="34" t="s">
        <v>32</v>
      </c>
      <c r="H28" s="89">
        <v>4508541</v>
      </c>
      <c r="I28" s="125">
        <v>41950</v>
      </c>
      <c r="J28" s="2">
        <v>49330</v>
      </c>
      <c r="K28" s="36">
        <v>3</v>
      </c>
      <c r="L28" s="36">
        <f>J28*K28/100</f>
        <v>1479.9</v>
      </c>
      <c r="M28" s="48">
        <v>43430</v>
      </c>
      <c r="N28" s="128">
        <f>ROUNDUP(L28,-1)</f>
        <v>1480</v>
      </c>
      <c r="O28" s="38"/>
      <c r="P28" s="37">
        <f>I28+N28</f>
        <v>43430</v>
      </c>
      <c r="Q28" s="82">
        <v>3411800142758</v>
      </c>
      <c r="R28" s="75" t="s">
        <v>6</v>
      </c>
      <c r="S28" s="111" t="s">
        <v>139</v>
      </c>
      <c r="T28" s="112" t="s">
        <v>140</v>
      </c>
      <c r="U28" s="122">
        <v>1480</v>
      </c>
      <c r="V28" s="113"/>
    </row>
    <row r="29" spans="1:22" ht="21" customHeight="1">
      <c r="A29" s="29">
        <v>20</v>
      </c>
      <c r="B29" s="30" t="s">
        <v>66</v>
      </c>
      <c r="C29" s="31" t="s">
        <v>112</v>
      </c>
      <c r="D29" s="32" t="s">
        <v>78</v>
      </c>
      <c r="E29" s="42" t="s">
        <v>15</v>
      </c>
      <c r="F29" s="90" t="s">
        <v>26</v>
      </c>
      <c r="G29" s="34" t="s">
        <v>43</v>
      </c>
      <c r="H29" s="89">
        <v>4508542</v>
      </c>
      <c r="I29" s="125">
        <v>29700</v>
      </c>
      <c r="J29" s="2">
        <v>36470</v>
      </c>
      <c r="K29" s="36">
        <v>2.9</v>
      </c>
      <c r="L29" s="36">
        <f>J29*K29/100</f>
        <v>1057.63</v>
      </c>
      <c r="M29" s="48">
        <v>30760</v>
      </c>
      <c r="N29" s="128">
        <f>ROUNDUP(L29,-1)</f>
        <v>1060</v>
      </c>
      <c r="O29" s="38"/>
      <c r="P29" s="37">
        <f>I29+N29</f>
        <v>30760</v>
      </c>
      <c r="Q29" s="82">
        <v>3411500133745</v>
      </c>
      <c r="R29" s="75" t="s">
        <v>1</v>
      </c>
      <c r="S29" s="111" t="s">
        <v>139</v>
      </c>
      <c r="T29" s="112" t="s">
        <v>140</v>
      </c>
      <c r="U29" s="122">
        <v>1060</v>
      </c>
      <c r="V29" s="113"/>
    </row>
    <row r="30" spans="1:22" ht="23.25" customHeight="1">
      <c r="A30" s="29"/>
      <c r="B30" s="101" t="s">
        <v>113</v>
      </c>
      <c r="C30" s="77"/>
      <c r="D30" s="78"/>
      <c r="E30" s="40"/>
      <c r="F30" s="91"/>
      <c r="G30" s="34"/>
      <c r="H30" s="89"/>
      <c r="I30" s="125"/>
      <c r="J30" s="2"/>
      <c r="K30" s="36"/>
      <c r="L30" s="36"/>
      <c r="M30" s="48"/>
      <c r="N30" s="128"/>
      <c r="O30" s="38"/>
      <c r="P30" s="37"/>
      <c r="Q30" s="83"/>
      <c r="R30" s="75"/>
      <c r="S30" s="113"/>
      <c r="T30" s="113"/>
      <c r="U30" s="122"/>
      <c r="V30" s="113"/>
    </row>
    <row r="31" spans="1:22" ht="21" customHeight="1">
      <c r="A31" s="29">
        <v>21</v>
      </c>
      <c r="B31" s="30" t="s">
        <v>66</v>
      </c>
      <c r="C31" s="31" t="s">
        <v>114</v>
      </c>
      <c r="D31" s="32" t="s">
        <v>115</v>
      </c>
      <c r="E31" s="33" t="s">
        <v>116</v>
      </c>
      <c r="F31" s="90" t="s">
        <v>11</v>
      </c>
      <c r="G31" s="34" t="s">
        <v>17</v>
      </c>
      <c r="H31" s="89">
        <v>4508547</v>
      </c>
      <c r="I31" s="125">
        <v>50580</v>
      </c>
      <c r="J31" s="2">
        <v>49330</v>
      </c>
      <c r="K31" s="36">
        <v>3</v>
      </c>
      <c r="L31" s="36">
        <f>J31*K31/100</f>
        <v>1479.9</v>
      </c>
      <c r="M31" s="48">
        <v>52060</v>
      </c>
      <c r="N31" s="128">
        <f>ROUNDUP(L31,-1)</f>
        <v>1480</v>
      </c>
      <c r="O31" s="38"/>
      <c r="P31" s="37">
        <f>I31+N31</f>
        <v>52060</v>
      </c>
      <c r="Q31" s="82">
        <v>3411700520793</v>
      </c>
      <c r="R31" s="75" t="s">
        <v>6</v>
      </c>
      <c r="S31" s="111" t="s">
        <v>139</v>
      </c>
      <c r="T31" s="112" t="s">
        <v>140</v>
      </c>
      <c r="U31" s="122">
        <v>1480</v>
      </c>
      <c r="V31" s="113"/>
    </row>
    <row r="32" spans="1:22" ht="21" customHeight="1">
      <c r="A32" s="29">
        <v>22</v>
      </c>
      <c r="B32" s="30" t="s">
        <v>69</v>
      </c>
      <c r="C32" s="31" t="s">
        <v>117</v>
      </c>
      <c r="D32" s="32" t="s">
        <v>118</v>
      </c>
      <c r="E32" s="33" t="s">
        <v>116</v>
      </c>
      <c r="F32" s="90" t="s">
        <v>11</v>
      </c>
      <c r="G32" s="34" t="s">
        <v>33</v>
      </c>
      <c r="H32" s="89">
        <v>4508548</v>
      </c>
      <c r="I32" s="125">
        <v>38940</v>
      </c>
      <c r="J32" s="2">
        <v>37200</v>
      </c>
      <c r="K32" s="36">
        <v>3</v>
      </c>
      <c r="L32" s="36">
        <f>J32*K32/100</f>
        <v>1116</v>
      </c>
      <c r="M32" s="48">
        <v>40060</v>
      </c>
      <c r="N32" s="128">
        <f>ROUNDUP(L32,-1)</f>
        <v>1120</v>
      </c>
      <c r="O32" s="38"/>
      <c r="P32" s="37">
        <f>I32+N32</f>
        <v>40060</v>
      </c>
      <c r="Q32" s="82">
        <v>3409900326963</v>
      </c>
      <c r="R32" s="75" t="s">
        <v>6</v>
      </c>
      <c r="S32" s="111" t="s">
        <v>139</v>
      </c>
      <c r="T32" s="112" t="s">
        <v>140</v>
      </c>
      <c r="U32" s="122">
        <v>1120</v>
      </c>
      <c r="V32" s="113"/>
    </row>
    <row r="33" spans="1:22" ht="21" customHeight="1">
      <c r="A33" s="29">
        <v>23</v>
      </c>
      <c r="B33" s="30" t="s">
        <v>69</v>
      </c>
      <c r="C33" s="31" t="s">
        <v>119</v>
      </c>
      <c r="D33" s="32" t="s">
        <v>120</v>
      </c>
      <c r="E33" s="33" t="s">
        <v>116</v>
      </c>
      <c r="F33" s="90" t="s">
        <v>26</v>
      </c>
      <c r="G33" s="34" t="s">
        <v>44</v>
      </c>
      <c r="H33" s="89">
        <v>4508549</v>
      </c>
      <c r="I33" s="125">
        <v>32200</v>
      </c>
      <c r="J33" s="2">
        <v>36470</v>
      </c>
      <c r="K33" s="36">
        <v>2.9</v>
      </c>
      <c r="L33" s="36">
        <f>J33*K33/100</f>
        <v>1057.63</v>
      </c>
      <c r="M33" s="48">
        <v>33260</v>
      </c>
      <c r="N33" s="128">
        <f>ROUNDUP(L33,-1)</f>
        <v>1060</v>
      </c>
      <c r="O33" s="38"/>
      <c r="P33" s="37">
        <f>I33+N33</f>
        <v>33260</v>
      </c>
      <c r="Q33" s="82">
        <v>3411700648838</v>
      </c>
      <c r="R33" s="75" t="s">
        <v>1</v>
      </c>
      <c r="S33" s="111" t="s">
        <v>139</v>
      </c>
      <c r="T33" s="112" t="s">
        <v>140</v>
      </c>
      <c r="U33" s="122">
        <v>1060</v>
      </c>
      <c r="V33" s="113"/>
    </row>
    <row r="34" spans="1:22" ht="21" customHeight="1">
      <c r="A34" s="29">
        <v>24</v>
      </c>
      <c r="B34" s="30" t="s">
        <v>84</v>
      </c>
      <c r="C34" s="31" t="s">
        <v>121</v>
      </c>
      <c r="D34" s="32" t="s">
        <v>122</v>
      </c>
      <c r="E34" s="33" t="s">
        <v>116</v>
      </c>
      <c r="F34" s="90" t="s">
        <v>20</v>
      </c>
      <c r="G34" s="39" t="s">
        <v>36</v>
      </c>
      <c r="H34" s="94" t="s">
        <v>133</v>
      </c>
      <c r="I34" s="125">
        <v>40460</v>
      </c>
      <c r="J34" s="2">
        <v>23930</v>
      </c>
      <c r="K34" s="36">
        <v>2.9</v>
      </c>
      <c r="L34" s="36">
        <f>J34*K34/100</f>
        <v>693.97</v>
      </c>
      <c r="M34" s="48">
        <v>41160</v>
      </c>
      <c r="N34" s="128">
        <f>ROUNDUP(L34,-1)</f>
        <v>700</v>
      </c>
      <c r="O34" s="38"/>
      <c r="P34" s="37">
        <f>I34+N34</f>
        <v>41160</v>
      </c>
      <c r="Q34" s="85">
        <v>3410102521833</v>
      </c>
      <c r="R34" s="75" t="s">
        <v>1</v>
      </c>
      <c r="S34" s="111" t="s">
        <v>139</v>
      </c>
      <c r="T34" s="112" t="s">
        <v>140</v>
      </c>
      <c r="U34" s="122">
        <v>700</v>
      </c>
      <c r="V34" s="113"/>
    </row>
    <row r="35" spans="1:22" s="50" customFormat="1" ht="23.25" customHeight="1">
      <c r="A35" s="43"/>
      <c r="B35" s="101" t="s">
        <v>123</v>
      </c>
      <c r="C35" s="77"/>
      <c r="D35" s="78"/>
      <c r="E35" s="44"/>
      <c r="F35" s="92"/>
      <c r="G35" s="45"/>
      <c r="H35" s="95"/>
      <c r="I35" s="126"/>
      <c r="J35" s="47"/>
      <c r="K35" s="48"/>
      <c r="L35" s="48"/>
      <c r="M35" s="48"/>
      <c r="N35" s="126"/>
      <c r="O35" s="38"/>
      <c r="P35" s="37"/>
      <c r="Q35" s="83"/>
      <c r="R35" s="76"/>
      <c r="S35" s="114"/>
      <c r="T35" s="114"/>
      <c r="U35" s="123"/>
      <c r="V35" s="114"/>
    </row>
    <row r="36" spans="1:22" ht="21" customHeight="1">
      <c r="A36" s="51">
        <v>25</v>
      </c>
      <c r="B36" s="67" t="s">
        <v>66</v>
      </c>
      <c r="C36" s="68" t="s">
        <v>124</v>
      </c>
      <c r="D36" s="69" t="s">
        <v>125</v>
      </c>
      <c r="E36" s="93" t="s">
        <v>34</v>
      </c>
      <c r="F36" s="105" t="s">
        <v>26</v>
      </c>
      <c r="G36" s="51" t="s">
        <v>35</v>
      </c>
      <c r="H36" s="118" t="s">
        <v>134</v>
      </c>
      <c r="I36" s="127">
        <v>23160</v>
      </c>
      <c r="J36" s="4">
        <v>24410</v>
      </c>
      <c r="K36" s="53">
        <v>3</v>
      </c>
      <c r="L36" s="53">
        <f>J36*K36/100</f>
        <v>732.3</v>
      </c>
      <c r="M36" s="109">
        <v>23900</v>
      </c>
      <c r="N36" s="129">
        <f>ROUNDUP(L36,-1)</f>
        <v>740</v>
      </c>
      <c r="O36" s="55"/>
      <c r="P36" s="54">
        <f>I36+N36</f>
        <v>23900</v>
      </c>
      <c r="Q36" s="119">
        <v>3411700147847</v>
      </c>
      <c r="R36" s="108" t="s">
        <v>6</v>
      </c>
      <c r="S36" s="120" t="s">
        <v>139</v>
      </c>
      <c r="T36" s="115"/>
      <c r="U36" s="124">
        <v>740</v>
      </c>
      <c r="V36" s="115"/>
    </row>
    <row r="37" spans="3:21" ht="21" thickBot="1">
      <c r="C37" s="57" t="s">
        <v>143</v>
      </c>
      <c r="I37" s="130">
        <f>SUM(I7:I36)</f>
        <v>847080</v>
      </c>
      <c r="J37" s="131"/>
      <c r="K37" s="132"/>
      <c r="L37" s="132"/>
      <c r="M37" s="130">
        <f>SUM(M7:M36)</f>
        <v>872500</v>
      </c>
      <c r="N37" s="130">
        <f>SUM(N7:N36)</f>
        <v>25420</v>
      </c>
      <c r="U37" s="130">
        <f>SUM(U7:U36)</f>
        <v>25420</v>
      </c>
    </row>
    <row r="38" ht="21" thickTop="1"/>
  </sheetData>
  <sheetProtection/>
  <mergeCells count="6">
    <mergeCell ref="T3:T5"/>
    <mergeCell ref="U3:U5"/>
    <mergeCell ref="V3:V5"/>
    <mergeCell ref="B3:D5"/>
    <mergeCell ref="E3:F3"/>
    <mergeCell ref="S3:S5"/>
  </mergeCells>
  <printOptions/>
  <pageMargins left="0.2" right="0" top="0.7" bottom="0.9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7.140625" style="1" customWidth="1"/>
    <col min="2" max="2" width="4.8515625" style="56" customWidth="1"/>
    <col min="3" max="3" width="9.421875" style="57" customWidth="1"/>
    <col min="4" max="4" width="13.00390625" style="57" customWidth="1"/>
    <col min="5" max="5" width="18.140625" style="1" customWidth="1"/>
    <col min="6" max="6" width="10.140625" style="1" customWidth="1"/>
    <col min="7" max="7" width="7.421875" style="1" customWidth="1"/>
    <col min="8" max="8" width="8.00390625" style="58" customWidth="1"/>
    <col min="9" max="9" width="8.57421875" style="1" customWidth="1"/>
    <col min="10" max="10" width="8.57421875" style="5" customWidth="1"/>
    <col min="11" max="11" width="6.57421875" style="59" customWidth="1"/>
    <col min="12" max="12" width="9.8515625" style="59" hidden="1" customWidth="1"/>
    <col min="13" max="13" width="8.140625" style="60" customWidth="1"/>
    <col min="14" max="14" width="6.140625" style="61" customWidth="1"/>
    <col min="15" max="15" width="8.140625" style="61" customWidth="1"/>
    <col min="16" max="16" width="13.7109375" style="61" customWidth="1"/>
    <col min="17" max="17" width="8.7109375" style="61" customWidth="1"/>
  </cols>
  <sheetData>
    <row r="1" spans="1:17" ht="21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21">
      <c r="A2" s="147" t="s">
        <v>127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21">
      <c r="A3" s="147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11" customFormat="1" ht="24" customHeight="1">
      <c r="A4" s="6" t="s">
        <v>4</v>
      </c>
      <c r="B4" s="136" t="s">
        <v>62</v>
      </c>
      <c r="C4" s="137"/>
      <c r="D4" s="138"/>
      <c r="E4" s="145" t="s">
        <v>3</v>
      </c>
      <c r="F4" s="146"/>
      <c r="G4" s="7" t="s">
        <v>3</v>
      </c>
      <c r="H4" s="73" t="s">
        <v>4</v>
      </c>
      <c r="I4" s="8" t="s">
        <v>8</v>
      </c>
      <c r="J4" s="86" t="s">
        <v>48</v>
      </c>
      <c r="K4" s="9" t="s">
        <v>49</v>
      </c>
      <c r="L4" s="9"/>
      <c r="M4" s="70" t="s">
        <v>54</v>
      </c>
      <c r="N4" s="79" t="s">
        <v>58</v>
      </c>
      <c r="O4" s="70" t="s">
        <v>8</v>
      </c>
      <c r="P4" s="10" t="s">
        <v>128</v>
      </c>
      <c r="Q4" s="70"/>
    </row>
    <row r="5" spans="1:17" s="11" customFormat="1" ht="21">
      <c r="A5" s="12" t="s">
        <v>53</v>
      </c>
      <c r="B5" s="139"/>
      <c r="C5" s="140"/>
      <c r="D5" s="141"/>
      <c r="E5" s="63" t="s">
        <v>3</v>
      </c>
      <c r="F5" s="13" t="s">
        <v>7</v>
      </c>
      <c r="G5" s="13" t="s">
        <v>4</v>
      </c>
      <c r="H5" s="13" t="s">
        <v>3</v>
      </c>
      <c r="I5" s="14" t="s">
        <v>56</v>
      </c>
      <c r="J5" s="87" t="s">
        <v>50</v>
      </c>
      <c r="K5" s="14" t="s">
        <v>63</v>
      </c>
      <c r="L5" s="14"/>
      <c r="M5" s="71" t="s">
        <v>55</v>
      </c>
      <c r="N5" s="80" t="s">
        <v>51</v>
      </c>
      <c r="O5" s="71" t="s">
        <v>64</v>
      </c>
      <c r="P5" s="15" t="s">
        <v>129</v>
      </c>
      <c r="Q5" s="71" t="s">
        <v>0</v>
      </c>
    </row>
    <row r="6" spans="1:17" s="11" customFormat="1" ht="21">
      <c r="A6" s="16" t="s">
        <v>60</v>
      </c>
      <c r="B6" s="142"/>
      <c r="C6" s="143"/>
      <c r="D6" s="144"/>
      <c r="E6" s="62"/>
      <c r="F6" s="17" t="s">
        <v>3</v>
      </c>
      <c r="G6" s="17"/>
      <c r="H6" s="17" t="s">
        <v>5</v>
      </c>
      <c r="I6" s="18" t="s">
        <v>57</v>
      </c>
      <c r="J6" s="88" t="s">
        <v>57</v>
      </c>
      <c r="K6" s="18" t="s">
        <v>52</v>
      </c>
      <c r="L6" s="18"/>
      <c r="M6" s="72" t="s">
        <v>57</v>
      </c>
      <c r="N6" s="81" t="s">
        <v>57</v>
      </c>
      <c r="O6" s="72" t="s">
        <v>9</v>
      </c>
      <c r="P6" s="19" t="s">
        <v>59</v>
      </c>
      <c r="Q6" s="72"/>
    </row>
    <row r="7" spans="1:17" ht="23.25">
      <c r="A7" s="20"/>
      <c r="B7" s="102" t="s">
        <v>65</v>
      </c>
      <c r="C7" s="99"/>
      <c r="D7" s="100"/>
      <c r="E7" s="21"/>
      <c r="F7" s="22"/>
      <c r="G7" s="22"/>
      <c r="H7" s="23"/>
      <c r="I7" s="24"/>
      <c r="J7" s="25"/>
      <c r="K7" s="26"/>
      <c r="L7" s="26"/>
      <c r="M7" s="27"/>
      <c r="N7" s="28"/>
      <c r="O7" s="28"/>
      <c r="P7" s="74"/>
      <c r="Q7" s="74"/>
    </row>
    <row r="8" spans="1:17" ht="21">
      <c r="A8" s="29">
        <v>1</v>
      </c>
      <c r="B8" s="30" t="s">
        <v>66</v>
      </c>
      <c r="C8" s="31" t="s">
        <v>67</v>
      </c>
      <c r="D8" s="32" t="s">
        <v>68</v>
      </c>
      <c r="E8" s="33" t="s">
        <v>38</v>
      </c>
      <c r="F8" s="90" t="s">
        <v>26</v>
      </c>
      <c r="G8" s="34" t="s">
        <v>39</v>
      </c>
      <c r="H8" s="89">
        <v>4508512</v>
      </c>
      <c r="I8" s="35">
        <v>28520</v>
      </c>
      <c r="J8" s="2">
        <v>24410</v>
      </c>
      <c r="K8" s="36">
        <v>2.9</v>
      </c>
      <c r="L8" s="36">
        <f>J8*K8/100</f>
        <v>707.89</v>
      </c>
      <c r="M8" s="37">
        <f>ROUNDUP(L8,-1)</f>
        <v>710</v>
      </c>
      <c r="N8" s="38"/>
      <c r="O8" s="37">
        <f>I8+M8</f>
        <v>29230</v>
      </c>
      <c r="P8" s="82">
        <v>3411700183975</v>
      </c>
      <c r="Q8" s="103" t="s">
        <v>1</v>
      </c>
    </row>
    <row r="9" spans="1:17" ht="21">
      <c r="A9" s="29">
        <v>2</v>
      </c>
      <c r="B9" s="30" t="s">
        <v>69</v>
      </c>
      <c r="C9" s="31" t="s">
        <v>70</v>
      </c>
      <c r="D9" s="32" t="s">
        <v>71</v>
      </c>
      <c r="E9" s="33" t="s">
        <v>19</v>
      </c>
      <c r="F9" s="90" t="s">
        <v>20</v>
      </c>
      <c r="G9" s="39" t="s">
        <v>22</v>
      </c>
      <c r="H9" s="94" t="s">
        <v>21</v>
      </c>
      <c r="I9" s="35">
        <v>27120</v>
      </c>
      <c r="J9" s="2">
        <v>23930</v>
      </c>
      <c r="K9" s="36">
        <v>3</v>
      </c>
      <c r="L9" s="36">
        <f>J9*K9/100</f>
        <v>717.9</v>
      </c>
      <c r="M9" s="37">
        <f>ROUNDUP(L9,-1)</f>
        <v>720</v>
      </c>
      <c r="N9" s="38"/>
      <c r="O9" s="37">
        <f>I9+M9</f>
        <v>27840</v>
      </c>
      <c r="P9" s="82">
        <v>3411700644531</v>
      </c>
      <c r="Q9" s="75" t="s">
        <v>6</v>
      </c>
    </row>
    <row r="10" spans="1:17" ht="21">
      <c r="A10" s="29"/>
      <c r="B10" s="101" t="s">
        <v>72</v>
      </c>
      <c r="C10" s="97"/>
      <c r="D10" s="98"/>
      <c r="E10" s="40"/>
      <c r="F10" s="91"/>
      <c r="G10" s="34"/>
      <c r="H10" s="89"/>
      <c r="I10" s="35"/>
      <c r="J10" s="2"/>
      <c r="K10" s="36"/>
      <c r="L10" s="36"/>
      <c r="M10" s="37"/>
      <c r="N10" s="38"/>
      <c r="O10" s="37"/>
      <c r="P10" s="84"/>
      <c r="Q10" s="75"/>
    </row>
    <row r="11" spans="1:17" ht="21">
      <c r="A11" s="29">
        <v>3</v>
      </c>
      <c r="B11" s="30" t="s">
        <v>66</v>
      </c>
      <c r="C11" s="31" t="s">
        <v>73</v>
      </c>
      <c r="D11" s="32" t="s">
        <v>74</v>
      </c>
      <c r="E11" s="41" t="s">
        <v>10</v>
      </c>
      <c r="F11" s="90" t="s">
        <v>11</v>
      </c>
      <c r="G11" s="34" t="s">
        <v>12</v>
      </c>
      <c r="H11" s="89">
        <v>4508517</v>
      </c>
      <c r="I11" s="35">
        <v>47430</v>
      </c>
      <c r="J11" s="2">
        <v>49330</v>
      </c>
      <c r="K11" s="36">
        <v>3</v>
      </c>
      <c r="L11" s="36">
        <f aca="true" t="shared" si="0" ref="L11:L16">J11*K11/100</f>
        <v>1479.9</v>
      </c>
      <c r="M11" s="37">
        <f aca="true" t="shared" si="1" ref="M11:M16">ROUNDUP(L11,-1)</f>
        <v>1480</v>
      </c>
      <c r="N11" s="38"/>
      <c r="O11" s="37">
        <f aca="true" t="shared" si="2" ref="O11:O16">I11+M11</f>
        <v>48910</v>
      </c>
      <c r="P11" s="82">
        <v>3411700559452</v>
      </c>
      <c r="Q11" s="75" t="s">
        <v>6</v>
      </c>
    </row>
    <row r="12" spans="1:17" ht="21">
      <c r="A12" s="29">
        <v>4</v>
      </c>
      <c r="B12" s="30" t="s">
        <v>69</v>
      </c>
      <c r="C12" s="31" t="s">
        <v>75</v>
      </c>
      <c r="D12" s="32" t="s">
        <v>76</v>
      </c>
      <c r="E12" s="41" t="s">
        <v>10</v>
      </c>
      <c r="F12" s="90" t="s">
        <v>11</v>
      </c>
      <c r="G12" s="34" t="s">
        <v>23</v>
      </c>
      <c r="H12" s="89">
        <v>4508518</v>
      </c>
      <c r="I12" s="35">
        <v>31380</v>
      </c>
      <c r="J12" s="2">
        <v>37200</v>
      </c>
      <c r="K12" s="36">
        <v>3</v>
      </c>
      <c r="L12" s="36">
        <f t="shared" si="0"/>
        <v>1116</v>
      </c>
      <c r="M12" s="37">
        <f t="shared" si="1"/>
        <v>1120</v>
      </c>
      <c r="N12" s="38"/>
      <c r="O12" s="37">
        <f t="shared" si="2"/>
        <v>32500</v>
      </c>
      <c r="P12" s="82">
        <v>3480700010671</v>
      </c>
      <c r="Q12" s="75" t="s">
        <v>6</v>
      </c>
    </row>
    <row r="13" spans="1:17" ht="21" customHeight="1">
      <c r="A13" s="29">
        <v>5</v>
      </c>
      <c r="B13" s="30" t="s">
        <v>66</v>
      </c>
      <c r="C13" s="31" t="s">
        <v>77</v>
      </c>
      <c r="D13" s="32" t="s">
        <v>78</v>
      </c>
      <c r="E13" s="41" t="s">
        <v>10</v>
      </c>
      <c r="F13" s="90" t="s">
        <v>20</v>
      </c>
      <c r="G13" s="39" t="s">
        <v>45</v>
      </c>
      <c r="H13" s="94" t="s">
        <v>130</v>
      </c>
      <c r="I13" s="35">
        <v>19420</v>
      </c>
      <c r="J13" s="2">
        <v>17980</v>
      </c>
      <c r="K13" s="36">
        <v>2.72</v>
      </c>
      <c r="L13" s="36">
        <f t="shared" si="0"/>
        <v>489.05600000000004</v>
      </c>
      <c r="M13" s="37">
        <f t="shared" si="1"/>
        <v>490</v>
      </c>
      <c r="N13" s="38"/>
      <c r="O13" s="37">
        <f t="shared" si="2"/>
        <v>19910</v>
      </c>
      <c r="P13" s="82">
        <v>1411700036402</v>
      </c>
      <c r="Q13" s="75" t="s">
        <v>2</v>
      </c>
    </row>
    <row r="14" spans="1:17" ht="21" customHeight="1">
      <c r="A14" s="29">
        <v>6</v>
      </c>
      <c r="B14" s="30" t="s">
        <v>69</v>
      </c>
      <c r="C14" s="31" t="s">
        <v>79</v>
      </c>
      <c r="D14" s="32" t="s">
        <v>80</v>
      </c>
      <c r="E14" s="41" t="s">
        <v>10</v>
      </c>
      <c r="F14" s="90" t="s">
        <v>20</v>
      </c>
      <c r="G14" s="39" t="s">
        <v>24</v>
      </c>
      <c r="H14" s="94" t="s">
        <v>131</v>
      </c>
      <c r="I14" s="35">
        <v>16870</v>
      </c>
      <c r="J14" s="2">
        <v>17980</v>
      </c>
      <c r="K14" s="36">
        <v>3</v>
      </c>
      <c r="L14" s="36">
        <f t="shared" si="0"/>
        <v>539.4</v>
      </c>
      <c r="M14" s="37">
        <f t="shared" si="1"/>
        <v>540</v>
      </c>
      <c r="N14" s="38"/>
      <c r="O14" s="37">
        <f t="shared" si="2"/>
        <v>17410</v>
      </c>
      <c r="P14" s="82">
        <v>1410900021009</v>
      </c>
      <c r="Q14" s="75" t="s">
        <v>6</v>
      </c>
    </row>
    <row r="15" spans="1:17" ht="21" customHeight="1">
      <c r="A15" s="29">
        <v>7</v>
      </c>
      <c r="B15" s="30" t="s">
        <v>66</v>
      </c>
      <c r="C15" s="31" t="s">
        <v>81</v>
      </c>
      <c r="D15" s="32" t="s">
        <v>82</v>
      </c>
      <c r="E15" s="33" t="s">
        <v>83</v>
      </c>
      <c r="F15" s="90" t="s">
        <v>11</v>
      </c>
      <c r="G15" s="34" t="s">
        <v>40</v>
      </c>
      <c r="H15" s="89">
        <v>4508525</v>
      </c>
      <c r="I15" s="35">
        <v>26590</v>
      </c>
      <c r="J15" s="2">
        <v>37200</v>
      </c>
      <c r="K15" s="36">
        <v>2.9</v>
      </c>
      <c r="L15" s="36">
        <f t="shared" si="0"/>
        <v>1078.8</v>
      </c>
      <c r="M15" s="37">
        <f t="shared" si="1"/>
        <v>1080</v>
      </c>
      <c r="N15" s="38"/>
      <c r="O15" s="37">
        <f t="shared" si="2"/>
        <v>27670</v>
      </c>
      <c r="P15" s="82">
        <v>3419900151438</v>
      </c>
      <c r="Q15" s="75" t="s">
        <v>1</v>
      </c>
    </row>
    <row r="16" spans="1:17" ht="21" customHeight="1">
      <c r="A16" s="29">
        <v>8</v>
      </c>
      <c r="B16" s="30" t="s">
        <v>84</v>
      </c>
      <c r="C16" s="31" t="s">
        <v>85</v>
      </c>
      <c r="D16" s="32" t="s">
        <v>86</v>
      </c>
      <c r="E16" s="33" t="s">
        <v>87</v>
      </c>
      <c r="F16" s="90" t="s">
        <v>46</v>
      </c>
      <c r="G16" s="34" t="s">
        <v>47</v>
      </c>
      <c r="H16" s="89">
        <v>4508526</v>
      </c>
      <c r="I16" s="35">
        <v>38350</v>
      </c>
      <c r="J16" s="2">
        <v>31610</v>
      </c>
      <c r="K16" s="36">
        <v>2.72</v>
      </c>
      <c r="L16" s="36">
        <f t="shared" si="0"/>
        <v>859.7920000000001</v>
      </c>
      <c r="M16" s="37">
        <f t="shared" si="1"/>
        <v>860</v>
      </c>
      <c r="N16" s="38"/>
      <c r="O16" s="37">
        <f t="shared" si="2"/>
        <v>39210</v>
      </c>
      <c r="P16" s="82">
        <v>3411700621883</v>
      </c>
      <c r="Q16" s="75" t="s">
        <v>2</v>
      </c>
    </row>
    <row r="17" spans="1:17" ht="23.25" customHeight="1">
      <c r="A17" s="29"/>
      <c r="B17" s="101" t="s">
        <v>88</v>
      </c>
      <c r="C17" s="77"/>
      <c r="D17" s="78"/>
      <c r="E17" s="40"/>
      <c r="F17" s="91"/>
      <c r="G17" s="34"/>
      <c r="H17" s="89"/>
      <c r="I17" s="35"/>
      <c r="J17" s="2"/>
      <c r="K17" s="36"/>
      <c r="L17" s="36"/>
      <c r="M17" s="37"/>
      <c r="N17" s="38"/>
      <c r="O17" s="37"/>
      <c r="P17" s="83"/>
      <c r="Q17" s="75"/>
    </row>
    <row r="18" spans="1:17" ht="21" customHeight="1">
      <c r="A18" s="29">
        <v>9</v>
      </c>
      <c r="B18" s="30" t="s">
        <v>84</v>
      </c>
      <c r="C18" s="31" t="s">
        <v>89</v>
      </c>
      <c r="D18" s="32" t="s">
        <v>76</v>
      </c>
      <c r="E18" s="33" t="s">
        <v>13</v>
      </c>
      <c r="F18" s="90" t="s">
        <v>11</v>
      </c>
      <c r="G18" s="34" t="s">
        <v>14</v>
      </c>
      <c r="H18" s="89">
        <v>4508527</v>
      </c>
      <c r="I18" s="35">
        <v>33600</v>
      </c>
      <c r="J18" s="2">
        <v>37200</v>
      </c>
      <c r="K18" s="36">
        <v>3</v>
      </c>
      <c r="L18" s="36">
        <f aca="true" t="shared" si="3" ref="L18:L26">J18*K18/100</f>
        <v>1116</v>
      </c>
      <c r="M18" s="37">
        <f aca="true" t="shared" si="4" ref="M18:M26">ROUNDUP(L18,-1)</f>
        <v>1120</v>
      </c>
      <c r="N18" s="38"/>
      <c r="O18" s="37">
        <f aca="true" t="shared" si="5" ref="O18:O26">I18+M18</f>
        <v>34720</v>
      </c>
      <c r="P18" s="82">
        <v>3411700407491</v>
      </c>
      <c r="Q18" s="75" t="s">
        <v>6</v>
      </c>
    </row>
    <row r="19" spans="1:17" ht="21" customHeight="1">
      <c r="A19" s="29">
        <v>10</v>
      </c>
      <c r="B19" s="30" t="s">
        <v>69</v>
      </c>
      <c r="C19" s="31" t="s">
        <v>90</v>
      </c>
      <c r="D19" s="32" t="s">
        <v>91</v>
      </c>
      <c r="E19" s="33" t="s">
        <v>13</v>
      </c>
      <c r="F19" s="90" t="s">
        <v>11</v>
      </c>
      <c r="G19" s="34" t="s">
        <v>25</v>
      </c>
      <c r="H19" s="89">
        <v>4508528</v>
      </c>
      <c r="I19" s="35">
        <v>43560</v>
      </c>
      <c r="J19" s="2">
        <v>49330</v>
      </c>
      <c r="K19" s="36">
        <v>3</v>
      </c>
      <c r="L19" s="36">
        <f t="shared" si="3"/>
        <v>1479.9</v>
      </c>
      <c r="M19" s="37">
        <f t="shared" si="4"/>
        <v>1480</v>
      </c>
      <c r="N19" s="38"/>
      <c r="O19" s="37">
        <f t="shared" si="5"/>
        <v>45040</v>
      </c>
      <c r="P19" s="82">
        <v>3770600812250</v>
      </c>
      <c r="Q19" s="75" t="s">
        <v>6</v>
      </c>
    </row>
    <row r="20" spans="1:17" ht="21" customHeight="1">
      <c r="A20" s="29">
        <v>11</v>
      </c>
      <c r="B20" s="30" t="s">
        <v>84</v>
      </c>
      <c r="C20" s="31" t="s">
        <v>92</v>
      </c>
      <c r="D20" s="32" t="s">
        <v>93</v>
      </c>
      <c r="E20" s="33" t="s">
        <v>13</v>
      </c>
      <c r="F20" s="90" t="s">
        <v>11</v>
      </c>
      <c r="G20" s="34" t="s">
        <v>18</v>
      </c>
      <c r="H20" s="89">
        <v>4508529</v>
      </c>
      <c r="I20" s="35">
        <v>45210</v>
      </c>
      <c r="J20" s="2">
        <v>49330</v>
      </c>
      <c r="K20" s="36">
        <v>3</v>
      </c>
      <c r="L20" s="36">
        <f t="shared" si="3"/>
        <v>1479.9</v>
      </c>
      <c r="M20" s="37">
        <f t="shared" si="4"/>
        <v>1480</v>
      </c>
      <c r="N20" s="38"/>
      <c r="O20" s="37">
        <f t="shared" si="5"/>
        <v>46690</v>
      </c>
      <c r="P20" s="82">
        <v>3410700114051</v>
      </c>
      <c r="Q20" s="75" t="s">
        <v>6</v>
      </c>
    </row>
    <row r="21" spans="1:17" ht="21" customHeight="1">
      <c r="A21" s="29">
        <v>12</v>
      </c>
      <c r="B21" s="30" t="s">
        <v>69</v>
      </c>
      <c r="C21" s="31" t="s">
        <v>94</v>
      </c>
      <c r="D21" s="32" t="s">
        <v>95</v>
      </c>
      <c r="E21" s="33" t="s">
        <v>13</v>
      </c>
      <c r="F21" s="90" t="s">
        <v>26</v>
      </c>
      <c r="G21" s="34" t="s">
        <v>41</v>
      </c>
      <c r="H21" s="89">
        <v>4508530</v>
      </c>
      <c r="I21" s="35">
        <v>31120</v>
      </c>
      <c r="J21" s="2">
        <v>36470</v>
      </c>
      <c r="K21" s="36">
        <v>2.9</v>
      </c>
      <c r="L21" s="36">
        <f t="shared" si="3"/>
        <v>1057.63</v>
      </c>
      <c r="M21" s="37">
        <f t="shared" si="4"/>
        <v>1060</v>
      </c>
      <c r="N21" s="38"/>
      <c r="O21" s="37">
        <f t="shared" si="5"/>
        <v>32180</v>
      </c>
      <c r="P21" s="82">
        <v>3411500133737</v>
      </c>
      <c r="Q21" s="75" t="s">
        <v>1</v>
      </c>
    </row>
    <row r="22" spans="1:17" ht="21" customHeight="1">
      <c r="A22" s="29">
        <v>13</v>
      </c>
      <c r="B22" s="30" t="s">
        <v>69</v>
      </c>
      <c r="C22" s="31" t="s">
        <v>96</v>
      </c>
      <c r="D22" s="32" t="s">
        <v>97</v>
      </c>
      <c r="E22" s="33" t="s">
        <v>13</v>
      </c>
      <c r="F22" s="90" t="s">
        <v>26</v>
      </c>
      <c r="G22" s="34" t="s">
        <v>42</v>
      </c>
      <c r="H22" s="89">
        <v>4508531</v>
      </c>
      <c r="I22" s="35">
        <v>25890</v>
      </c>
      <c r="J22" s="2">
        <v>24410</v>
      </c>
      <c r="K22" s="36">
        <v>2.9</v>
      </c>
      <c r="L22" s="36">
        <f t="shared" si="3"/>
        <v>707.89</v>
      </c>
      <c r="M22" s="37">
        <f t="shared" si="4"/>
        <v>710</v>
      </c>
      <c r="N22" s="38"/>
      <c r="O22" s="37">
        <f t="shared" si="5"/>
        <v>26600</v>
      </c>
      <c r="P22" s="82">
        <v>3411700078551</v>
      </c>
      <c r="Q22" s="75" t="s">
        <v>1</v>
      </c>
    </row>
    <row r="23" spans="1:17" ht="21" customHeight="1">
      <c r="A23" s="51">
        <v>14</v>
      </c>
      <c r="B23" s="67" t="s">
        <v>66</v>
      </c>
      <c r="C23" s="68" t="s">
        <v>98</v>
      </c>
      <c r="D23" s="69" t="s">
        <v>99</v>
      </c>
      <c r="E23" s="104" t="s">
        <v>13</v>
      </c>
      <c r="F23" s="105" t="s">
        <v>26</v>
      </c>
      <c r="G23" s="106" t="s">
        <v>27</v>
      </c>
      <c r="H23" s="93">
        <v>4508532</v>
      </c>
      <c r="I23" s="52">
        <v>24920</v>
      </c>
      <c r="J23" s="4">
        <v>24410</v>
      </c>
      <c r="K23" s="53">
        <v>3</v>
      </c>
      <c r="L23" s="53">
        <f t="shared" si="3"/>
        <v>732.3</v>
      </c>
      <c r="M23" s="54">
        <f t="shared" si="4"/>
        <v>740</v>
      </c>
      <c r="N23" s="55"/>
      <c r="O23" s="54">
        <f t="shared" si="5"/>
        <v>25660</v>
      </c>
      <c r="P23" s="107">
        <v>3411500454207</v>
      </c>
      <c r="Q23" s="108" t="s">
        <v>6</v>
      </c>
    </row>
    <row r="24" spans="1:17" ht="21" customHeight="1">
      <c r="A24" s="29">
        <v>15</v>
      </c>
      <c r="B24" s="30" t="s">
        <v>84</v>
      </c>
      <c r="C24" s="31" t="s">
        <v>100</v>
      </c>
      <c r="D24" s="32" t="s">
        <v>101</v>
      </c>
      <c r="E24" s="33" t="s">
        <v>102</v>
      </c>
      <c r="F24" s="90" t="s">
        <v>11</v>
      </c>
      <c r="G24" s="34" t="s">
        <v>37</v>
      </c>
      <c r="H24" s="89">
        <v>4508536</v>
      </c>
      <c r="I24" s="35">
        <v>53810</v>
      </c>
      <c r="J24" s="2">
        <v>49330</v>
      </c>
      <c r="K24" s="36">
        <v>2.9</v>
      </c>
      <c r="L24" s="36">
        <f t="shared" si="3"/>
        <v>1430.57</v>
      </c>
      <c r="M24" s="37">
        <f t="shared" si="4"/>
        <v>1440</v>
      </c>
      <c r="N24" s="38"/>
      <c r="O24" s="37">
        <f t="shared" si="5"/>
        <v>55250</v>
      </c>
      <c r="P24" s="82">
        <v>3410401340059</v>
      </c>
      <c r="Q24" s="75" t="s">
        <v>1</v>
      </c>
    </row>
    <row r="25" spans="1:17" ht="21" customHeight="1">
      <c r="A25" s="29">
        <v>16</v>
      </c>
      <c r="B25" s="30" t="s">
        <v>84</v>
      </c>
      <c r="C25" s="31" t="s">
        <v>103</v>
      </c>
      <c r="D25" s="32" t="s">
        <v>104</v>
      </c>
      <c r="E25" s="33" t="s">
        <v>102</v>
      </c>
      <c r="F25" s="90" t="s">
        <v>20</v>
      </c>
      <c r="G25" s="34" t="s">
        <v>31</v>
      </c>
      <c r="H25" s="94" t="s">
        <v>132</v>
      </c>
      <c r="I25" s="35">
        <v>27750</v>
      </c>
      <c r="J25" s="2">
        <v>23930</v>
      </c>
      <c r="K25" s="36">
        <v>3</v>
      </c>
      <c r="L25" s="36">
        <f t="shared" si="3"/>
        <v>717.9</v>
      </c>
      <c r="M25" s="37">
        <f t="shared" si="4"/>
        <v>720</v>
      </c>
      <c r="N25" s="38"/>
      <c r="O25" s="37">
        <f t="shared" si="5"/>
        <v>28470</v>
      </c>
      <c r="P25" s="82">
        <v>8439988001276</v>
      </c>
      <c r="Q25" s="75" t="s">
        <v>6</v>
      </c>
    </row>
    <row r="26" spans="1:17" ht="21" customHeight="1">
      <c r="A26" s="29">
        <v>17</v>
      </c>
      <c r="B26" s="30" t="s">
        <v>69</v>
      </c>
      <c r="C26" s="31" t="s">
        <v>105</v>
      </c>
      <c r="D26" s="32" t="s">
        <v>106</v>
      </c>
      <c r="E26" s="29" t="s">
        <v>28</v>
      </c>
      <c r="F26" s="90" t="s">
        <v>29</v>
      </c>
      <c r="G26" s="34" t="s">
        <v>30</v>
      </c>
      <c r="H26" s="89">
        <v>4508538</v>
      </c>
      <c r="I26" s="35">
        <v>16350</v>
      </c>
      <c r="J26" s="2">
        <v>18110</v>
      </c>
      <c r="K26" s="36">
        <v>3</v>
      </c>
      <c r="L26" s="36">
        <f t="shared" si="3"/>
        <v>543.3</v>
      </c>
      <c r="M26" s="37">
        <f t="shared" si="4"/>
        <v>550</v>
      </c>
      <c r="N26" s="38"/>
      <c r="O26" s="37">
        <f t="shared" si="5"/>
        <v>16900</v>
      </c>
      <c r="P26" s="82">
        <v>3411700145038</v>
      </c>
      <c r="Q26" s="75" t="s">
        <v>6</v>
      </c>
    </row>
    <row r="27" spans="1:17" ht="23.25" customHeight="1">
      <c r="A27" s="29"/>
      <c r="B27" s="101" t="s">
        <v>107</v>
      </c>
      <c r="C27" s="77"/>
      <c r="D27" s="78"/>
      <c r="E27" s="40"/>
      <c r="F27" s="91"/>
      <c r="G27" s="34"/>
      <c r="H27" s="89"/>
      <c r="I27" s="35"/>
      <c r="J27" s="2"/>
      <c r="K27" s="36"/>
      <c r="L27" s="36"/>
      <c r="M27" s="37"/>
      <c r="N27" s="38"/>
      <c r="O27" s="37"/>
      <c r="P27" s="83"/>
      <c r="Q27" s="75"/>
    </row>
    <row r="28" spans="1:17" ht="21" customHeight="1">
      <c r="A28" s="29">
        <v>18</v>
      </c>
      <c r="B28" s="30" t="s">
        <v>66</v>
      </c>
      <c r="C28" s="31" t="s">
        <v>108</v>
      </c>
      <c r="D28" s="32" t="s">
        <v>109</v>
      </c>
      <c r="E28" s="42" t="s">
        <v>15</v>
      </c>
      <c r="F28" s="90" t="s">
        <v>11</v>
      </c>
      <c r="G28" s="34" t="s">
        <v>16</v>
      </c>
      <c r="H28" s="89">
        <v>4508540</v>
      </c>
      <c r="I28" s="35">
        <v>52200</v>
      </c>
      <c r="J28" s="2">
        <v>49330</v>
      </c>
      <c r="K28" s="36">
        <v>3</v>
      </c>
      <c r="L28" s="36">
        <f>J28*K28/100</f>
        <v>1479.9</v>
      </c>
      <c r="M28" s="37">
        <f>ROUNDUP(L28,-1)</f>
        <v>1480</v>
      </c>
      <c r="N28" s="38"/>
      <c r="O28" s="37">
        <f>I28+M28</f>
        <v>53680</v>
      </c>
      <c r="P28" s="82">
        <v>3410300097019</v>
      </c>
      <c r="Q28" s="75" t="s">
        <v>6</v>
      </c>
    </row>
    <row r="29" spans="1:17" ht="21" customHeight="1">
      <c r="A29" s="29">
        <v>19</v>
      </c>
      <c r="B29" s="30" t="s">
        <v>69</v>
      </c>
      <c r="C29" s="31" t="s">
        <v>110</v>
      </c>
      <c r="D29" s="32" t="s">
        <v>111</v>
      </c>
      <c r="E29" s="42" t="s">
        <v>15</v>
      </c>
      <c r="F29" s="90" t="s">
        <v>11</v>
      </c>
      <c r="G29" s="34" t="s">
        <v>32</v>
      </c>
      <c r="H29" s="89">
        <v>4508541</v>
      </c>
      <c r="I29" s="35">
        <v>41950</v>
      </c>
      <c r="J29" s="2">
        <v>49330</v>
      </c>
      <c r="K29" s="36">
        <v>3</v>
      </c>
      <c r="L29" s="36">
        <f>J29*K29/100</f>
        <v>1479.9</v>
      </c>
      <c r="M29" s="37">
        <f>ROUNDUP(L29,-1)</f>
        <v>1480</v>
      </c>
      <c r="N29" s="38"/>
      <c r="O29" s="37">
        <f>I29+M29</f>
        <v>43430</v>
      </c>
      <c r="P29" s="82">
        <v>3411800142758</v>
      </c>
      <c r="Q29" s="75" t="s">
        <v>6</v>
      </c>
    </row>
    <row r="30" spans="1:17" ht="21" customHeight="1">
      <c r="A30" s="29">
        <v>20</v>
      </c>
      <c r="B30" s="30" t="s">
        <v>66</v>
      </c>
      <c r="C30" s="31" t="s">
        <v>112</v>
      </c>
      <c r="D30" s="32" t="s">
        <v>78</v>
      </c>
      <c r="E30" s="42" t="s">
        <v>15</v>
      </c>
      <c r="F30" s="90" t="s">
        <v>26</v>
      </c>
      <c r="G30" s="34" t="s">
        <v>43</v>
      </c>
      <c r="H30" s="89">
        <v>4508542</v>
      </c>
      <c r="I30" s="35">
        <v>29700</v>
      </c>
      <c r="J30" s="2">
        <v>36470</v>
      </c>
      <c r="K30" s="36">
        <v>2.9</v>
      </c>
      <c r="L30" s="36">
        <f>J30*K30/100</f>
        <v>1057.63</v>
      </c>
      <c r="M30" s="37">
        <f>ROUNDUP(L30,-1)</f>
        <v>1060</v>
      </c>
      <c r="N30" s="38"/>
      <c r="O30" s="37">
        <f>I30+M30</f>
        <v>30760</v>
      </c>
      <c r="P30" s="82">
        <v>3411500133745</v>
      </c>
      <c r="Q30" s="75" t="s">
        <v>1</v>
      </c>
    </row>
    <row r="31" spans="1:17" ht="23.25" customHeight="1">
      <c r="A31" s="29"/>
      <c r="B31" s="101" t="s">
        <v>113</v>
      </c>
      <c r="C31" s="77"/>
      <c r="D31" s="78"/>
      <c r="E31" s="40"/>
      <c r="F31" s="91"/>
      <c r="G31" s="34"/>
      <c r="H31" s="89"/>
      <c r="I31" s="35"/>
      <c r="J31" s="2"/>
      <c r="K31" s="36"/>
      <c r="L31" s="36"/>
      <c r="M31" s="37"/>
      <c r="N31" s="38"/>
      <c r="O31" s="37"/>
      <c r="P31" s="83"/>
      <c r="Q31" s="75"/>
    </row>
    <row r="32" spans="1:17" ht="21" customHeight="1">
      <c r="A32" s="29">
        <v>21</v>
      </c>
      <c r="B32" s="30" t="s">
        <v>66</v>
      </c>
      <c r="C32" s="31" t="s">
        <v>114</v>
      </c>
      <c r="D32" s="32" t="s">
        <v>115</v>
      </c>
      <c r="E32" s="33" t="s">
        <v>116</v>
      </c>
      <c r="F32" s="90" t="s">
        <v>11</v>
      </c>
      <c r="G32" s="34" t="s">
        <v>17</v>
      </c>
      <c r="H32" s="89">
        <v>4508547</v>
      </c>
      <c r="I32" s="35">
        <v>50580</v>
      </c>
      <c r="J32" s="2">
        <v>49330</v>
      </c>
      <c r="K32" s="36">
        <v>3</v>
      </c>
      <c r="L32" s="36">
        <f>J32*K32/100</f>
        <v>1479.9</v>
      </c>
      <c r="M32" s="37">
        <f>ROUNDUP(L32,-1)</f>
        <v>1480</v>
      </c>
      <c r="N32" s="38"/>
      <c r="O32" s="37">
        <f>I32+M32</f>
        <v>52060</v>
      </c>
      <c r="P32" s="82">
        <v>3411700520793</v>
      </c>
      <c r="Q32" s="75" t="s">
        <v>6</v>
      </c>
    </row>
    <row r="33" spans="1:17" ht="21" customHeight="1">
      <c r="A33" s="29">
        <v>22</v>
      </c>
      <c r="B33" s="30" t="s">
        <v>69</v>
      </c>
      <c r="C33" s="31" t="s">
        <v>117</v>
      </c>
      <c r="D33" s="32" t="s">
        <v>118</v>
      </c>
      <c r="E33" s="33" t="s">
        <v>116</v>
      </c>
      <c r="F33" s="90" t="s">
        <v>11</v>
      </c>
      <c r="G33" s="34" t="s">
        <v>33</v>
      </c>
      <c r="H33" s="89">
        <v>4508548</v>
      </c>
      <c r="I33" s="35">
        <v>38940</v>
      </c>
      <c r="J33" s="2">
        <v>37200</v>
      </c>
      <c r="K33" s="36">
        <v>3</v>
      </c>
      <c r="L33" s="36">
        <f>J33*K33/100</f>
        <v>1116</v>
      </c>
      <c r="M33" s="37">
        <f>ROUNDUP(L33,-1)</f>
        <v>1120</v>
      </c>
      <c r="N33" s="38"/>
      <c r="O33" s="37">
        <f>I33+M33</f>
        <v>40060</v>
      </c>
      <c r="P33" s="82">
        <v>3409900326963</v>
      </c>
      <c r="Q33" s="75" t="s">
        <v>6</v>
      </c>
    </row>
    <row r="34" spans="1:17" ht="21" customHeight="1">
      <c r="A34" s="29">
        <v>23</v>
      </c>
      <c r="B34" s="30" t="s">
        <v>69</v>
      </c>
      <c r="C34" s="31" t="s">
        <v>119</v>
      </c>
      <c r="D34" s="32" t="s">
        <v>120</v>
      </c>
      <c r="E34" s="33" t="s">
        <v>116</v>
      </c>
      <c r="F34" s="90" t="s">
        <v>26</v>
      </c>
      <c r="G34" s="34" t="s">
        <v>44</v>
      </c>
      <c r="H34" s="89">
        <v>4508549</v>
      </c>
      <c r="I34" s="35">
        <v>32200</v>
      </c>
      <c r="J34" s="2">
        <v>36470</v>
      </c>
      <c r="K34" s="36">
        <v>2.9</v>
      </c>
      <c r="L34" s="36">
        <f>J34*K34/100</f>
        <v>1057.63</v>
      </c>
      <c r="M34" s="37">
        <f>ROUNDUP(L34,-1)</f>
        <v>1060</v>
      </c>
      <c r="N34" s="38"/>
      <c r="O34" s="37">
        <f>I34+M34</f>
        <v>33260</v>
      </c>
      <c r="P34" s="82">
        <v>3411700648838</v>
      </c>
      <c r="Q34" s="75" t="s">
        <v>1</v>
      </c>
    </row>
    <row r="35" spans="1:17" ht="21" customHeight="1">
      <c r="A35" s="29">
        <v>24</v>
      </c>
      <c r="B35" s="30" t="s">
        <v>84</v>
      </c>
      <c r="C35" s="31" t="s">
        <v>121</v>
      </c>
      <c r="D35" s="32" t="s">
        <v>122</v>
      </c>
      <c r="E35" s="33" t="s">
        <v>116</v>
      </c>
      <c r="F35" s="90" t="s">
        <v>20</v>
      </c>
      <c r="G35" s="39" t="s">
        <v>36</v>
      </c>
      <c r="H35" s="94" t="s">
        <v>133</v>
      </c>
      <c r="I35" s="35">
        <v>40460</v>
      </c>
      <c r="J35" s="2">
        <v>23930</v>
      </c>
      <c r="K35" s="36">
        <v>2.9</v>
      </c>
      <c r="L35" s="36">
        <f>J35*K35/100</f>
        <v>693.97</v>
      </c>
      <c r="M35" s="37">
        <f>ROUNDUP(L35,-1)</f>
        <v>700</v>
      </c>
      <c r="N35" s="38"/>
      <c r="O35" s="37">
        <f>I35+M35</f>
        <v>41160</v>
      </c>
      <c r="P35" s="85">
        <v>3410102521833</v>
      </c>
      <c r="Q35" s="75" t="s">
        <v>1</v>
      </c>
    </row>
    <row r="36" spans="1:17" s="50" customFormat="1" ht="23.25" customHeight="1">
      <c r="A36" s="43"/>
      <c r="B36" s="101" t="s">
        <v>123</v>
      </c>
      <c r="C36" s="77"/>
      <c r="D36" s="78"/>
      <c r="E36" s="44"/>
      <c r="F36" s="92"/>
      <c r="G36" s="45"/>
      <c r="H36" s="95"/>
      <c r="I36" s="46"/>
      <c r="J36" s="47"/>
      <c r="K36" s="48"/>
      <c r="L36" s="48"/>
      <c r="M36" s="49"/>
      <c r="N36" s="38"/>
      <c r="O36" s="37"/>
      <c r="P36" s="83"/>
      <c r="Q36" s="76"/>
    </row>
    <row r="37" spans="1:17" ht="21" customHeight="1">
      <c r="A37" s="29">
        <v>25</v>
      </c>
      <c r="B37" s="30" t="s">
        <v>66</v>
      </c>
      <c r="C37" s="31" t="s">
        <v>124</v>
      </c>
      <c r="D37" s="32" t="s">
        <v>125</v>
      </c>
      <c r="E37" s="89" t="s">
        <v>34</v>
      </c>
      <c r="F37" s="90" t="s">
        <v>26</v>
      </c>
      <c r="G37" s="29" t="s">
        <v>35</v>
      </c>
      <c r="H37" s="94" t="s">
        <v>134</v>
      </c>
      <c r="I37" s="35">
        <v>23160</v>
      </c>
      <c r="J37" s="2">
        <v>24410</v>
      </c>
      <c r="K37" s="36">
        <v>3</v>
      </c>
      <c r="L37" s="36">
        <f>J37*K37/100</f>
        <v>732.3</v>
      </c>
      <c r="M37" s="37">
        <f>ROUNDUP(L37,-1)</f>
        <v>740</v>
      </c>
      <c r="N37" s="38"/>
      <c r="O37" s="37">
        <f>I37+M37</f>
        <v>23900</v>
      </c>
      <c r="P37" s="85">
        <v>3411700147847</v>
      </c>
      <c r="Q37" s="75" t="s">
        <v>6</v>
      </c>
    </row>
    <row r="38" spans="1:17" ht="21">
      <c r="A38" s="51"/>
      <c r="B38" s="67"/>
      <c r="C38" s="68"/>
      <c r="D38" s="69"/>
      <c r="E38" s="51"/>
      <c r="F38" s="93"/>
      <c r="G38" s="51"/>
      <c r="H38" s="96"/>
      <c r="I38" s="51"/>
      <c r="J38" s="3"/>
      <c r="K38" s="64"/>
      <c r="L38" s="64"/>
      <c r="M38" s="65"/>
      <c r="N38" s="66"/>
      <c r="O38" s="66"/>
      <c r="P38" s="66"/>
      <c r="Q38" s="66"/>
    </row>
  </sheetData>
  <sheetProtection/>
  <autoFilter ref="B1:B37"/>
  <mergeCells count="5">
    <mergeCell ref="E4:F4"/>
    <mergeCell ref="A1:Q1"/>
    <mergeCell ref="A2:Q2"/>
    <mergeCell ref="A3:Q3"/>
    <mergeCell ref="B4:D6"/>
  </mergeCells>
  <printOptions/>
  <pageMargins left="0.2" right="0" top="0.7" bottom="0.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cscom</cp:lastModifiedBy>
  <cp:lastPrinted>2019-05-08T03:22:17Z</cp:lastPrinted>
  <dcterms:created xsi:type="dcterms:W3CDTF">2006-03-13T01:40:14Z</dcterms:created>
  <dcterms:modified xsi:type="dcterms:W3CDTF">2019-05-08T03:22:51Z</dcterms:modified>
  <cp:category/>
  <cp:version/>
  <cp:contentType/>
  <cp:contentStatus/>
</cp:coreProperties>
</file>