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00" tabRatio="364" activeTab="0"/>
  </bookViews>
  <sheets>
    <sheet name="แนบท้ายคำสั่ง" sheetId="1" r:id="rId1"/>
  </sheets>
  <definedNames>
    <definedName name="_xlnm.Print_Titles" localSheetId="0">'แนบท้ายคำสั่ง'!$1:$5</definedName>
  </definedNames>
  <calcPr fullCalcOnLoad="1"/>
</workbook>
</file>

<file path=xl/sharedStrings.xml><?xml version="1.0" encoding="utf-8"?>
<sst xmlns="http://schemas.openxmlformats.org/spreadsheetml/2006/main" count="810" uniqueCount="188">
  <si>
    <t>ขั้น</t>
  </si>
  <si>
    <t>จำนวน</t>
  </si>
  <si>
    <t>หมายเหตุ</t>
  </si>
  <si>
    <t>โรงเรียน</t>
  </si>
  <si>
    <t>ตำแหน่ง</t>
  </si>
  <si>
    <t>ที่</t>
  </si>
  <si>
    <t>ชื่อ - สกุล</t>
  </si>
  <si>
    <t>ค่าจ้าง</t>
  </si>
  <si>
    <t>ลำ</t>
  </si>
  <si>
    <t>ดับ</t>
  </si>
  <si>
    <t>กลุ่มที่ 1</t>
  </si>
  <si>
    <t>ระดับ</t>
  </si>
  <si>
    <t>กลุ่มงาน</t>
  </si>
  <si>
    <t>กลุ่มบัญชี</t>
  </si>
  <si>
    <t>เลขที่</t>
  </si>
  <si>
    <t>ช 2</t>
  </si>
  <si>
    <t>ช่าง</t>
  </si>
  <si>
    <t>สนับสนุน</t>
  </si>
  <si>
    <t>ช 3</t>
  </si>
  <si>
    <t>กลุ่มที่ 1-2</t>
  </si>
  <si>
    <t>กลุ่มที่ 3</t>
  </si>
  <si>
    <t>ตำแหน่งปัจจุบัน</t>
  </si>
  <si>
    <t>กลุ่ม 2</t>
  </si>
  <si>
    <t>กลุ่ม 1</t>
  </si>
  <si>
    <t>ส 4</t>
  </si>
  <si>
    <t>กลุ่ม</t>
  </si>
  <si>
    <t>ไม่เกินขั้น</t>
  </si>
  <si>
    <t>ค่าจ้างสูงขึ้นตามว27</t>
  </si>
  <si>
    <t>กลุ่ม 3</t>
  </si>
  <si>
    <t>ช 4</t>
  </si>
  <si>
    <t>กลุ่มที่ 2-3</t>
  </si>
  <si>
    <t>ช่างไฟฟ้า</t>
  </si>
  <si>
    <t>สพท.อุดรธานี เขต 4</t>
  </si>
  <si>
    <t>ช่างไม้</t>
  </si>
  <si>
    <t>นายวรจักร  ศรีนวล</t>
  </si>
  <si>
    <t>พนักงานธุรการ</t>
  </si>
  <si>
    <t>นายนิคม  วรรณพัฒน์</t>
  </si>
  <si>
    <t>นายกิติศักดิ์  แข็งแรง</t>
  </si>
  <si>
    <t>บ้านนาคำ(ถิรธัมโมอุปถัมภ์)</t>
  </si>
  <si>
    <t>ช่างปูน</t>
  </si>
  <si>
    <t>นายประนม  ลุนทอง</t>
  </si>
  <si>
    <t>บ้านนาคำน้อย</t>
  </si>
  <si>
    <t>นายนิคม  ลุนทอง</t>
  </si>
  <si>
    <t>บ้านเพิ่ม(อรุโณอุปถัมภ์)</t>
  </si>
  <si>
    <t>นายทองหล่อ  สีอ่อน</t>
  </si>
  <si>
    <t>บ้านเชียงดีกุดเซือม</t>
  </si>
  <si>
    <t>กลุ่มที่2-3</t>
  </si>
  <si>
    <t>นายศักดิ์สิทธิ์  สุนทรวิสัย</t>
  </si>
  <si>
    <t>บ้านท่าโปงทอง</t>
  </si>
  <si>
    <t>นายสุรินทร์  หาญเชิงชัย</t>
  </si>
  <si>
    <t>ชายแดนประชาสรรค์</t>
  </si>
  <si>
    <t>นายลำดวน  แก้วมาเหนือ</t>
  </si>
  <si>
    <t>อนุบาลบ้านก้องวิทยา</t>
  </si>
  <si>
    <t>นายสุพจน์   จันทรเสนา</t>
  </si>
  <si>
    <t>บ้านนางัว</t>
  </si>
  <si>
    <t>นายผจญ   วงศ์น้อย</t>
  </si>
  <si>
    <t>นายขันทอง  คลังกลาง</t>
  </si>
  <si>
    <t>บ้านน้ำปู่</t>
  </si>
  <si>
    <t>นายแสงทอง   วิชาชัย</t>
  </si>
  <si>
    <t>น้ำโสมประชาสรรค์</t>
  </si>
  <si>
    <t>นายนพเดช  ชาวดร</t>
  </si>
  <si>
    <t>บ้านเทพประทาน</t>
  </si>
  <si>
    <t>นายอุดร  เกาะแก้ว</t>
  </si>
  <si>
    <t>นายปิยะนนท์  ผลแสง</t>
  </si>
  <si>
    <t>บ้านโสมเยี่ยมโนนพัฒนา</t>
  </si>
  <si>
    <t>นายสำราญ  สายศรี</t>
  </si>
  <si>
    <t>นายคำหวาน   ผิวคำ</t>
  </si>
  <si>
    <t>บ้านนาจานโนนนาโพธิ์</t>
  </si>
  <si>
    <t>นายสง่า   ทองประทับ</t>
  </si>
  <si>
    <t>บ้านน้ำซึม</t>
  </si>
  <si>
    <t>นายนิคม   บุญหล้า</t>
  </si>
  <si>
    <t>บ้านสามัคคี</t>
  </si>
  <si>
    <t>นายบุญเพ็ง  ชนะชัย</t>
  </si>
  <si>
    <t>เตชะไพบูลย์</t>
  </si>
  <si>
    <t>นายเพลิน   พรมเขียว</t>
  </si>
  <si>
    <t>อนุบาลบ้านผือ</t>
  </si>
  <si>
    <t>นายบุญเรือง   ปัญญากุล</t>
  </si>
  <si>
    <t>บริบาลภูมิเขตต์</t>
  </si>
  <si>
    <t>นายวิทยา   นามปราศรัย</t>
  </si>
  <si>
    <t>ชุมชนบ้านแวง</t>
  </si>
  <si>
    <t>นายอดิศักดิ์   พิณฐะ</t>
  </si>
  <si>
    <t>บ้านโคกสีแก้ว</t>
  </si>
  <si>
    <t>นายกฤษดา   พากุล</t>
  </si>
  <si>
    <t>บ้านคูดงประชาสรรค์</t>
  </si>
  <si>
    <t>นายเอกชัย   บุญมาก</t>
  </si>
  <si>
    <t>บ้านโนนทองโนนหวาย</t>
  </si>
  <si>
    <t>นายเสรี   หนันศรี</t>
  </si>
  <si>
    <t>บ้านโนนดู่</t>
  </si>
  <si>
    <t>นายอนุรักษ์   อุบลแสน</t>
  </si>
  <si>
    <t>สะคุวิทยา</t>
  </si>
  <si>
    <t>นายอดิศักดิ์   พรมขันธ์</t>
  </si>
  <si>
    <t>บ้านนาสี</t>
  </si>
  <si>
    <t>นายคมสันต์   ศรีหากุล</t>
  </si>
  <si>
    <t>บ้านนาล้อม</t>
  </si>
  <si>
    <t>นายสำรวย   พันพรม</t>
  </si>
  <si>
    <t>บ้านโนนสว่าง</t>
  </si>
  <si>
    <t>นายบัวเงิน   บัวทอง</t>
  </si>
  <si>
    <t>บ้านม่วง</t>
  </si>
  <si>
    <t>นายอดุลย์เดช   ไชยคำ</t>
  </si>
  <si>
    <t>บ้านลาน</t>
  </si>
  <si>
    <t>นายสมาน   จันทะศรี</t>
  </si>
  <si>
    <t>บ้านหินตั้ง</t>
  </si>
  <si>
    <t>นายอาคม   ไชยคำ</t>
  </si>
  <si>
    <t>ชุมชนสงเคราะห์</t>
  </si>
  <si>
    <t>นายสุพจน์   ขุริดี</t>
  </si>
  <si>
    <t>บ้านกลางใหญ่นิโรธรังสีอุปถัมภ์</t>
  </si>
  <si>
    <t>นายยุทธพงษ์   หงษ์ใหญ่</t>
  </si>
  <si>
    <t>บ้านคำด้วง</t>
  </si>
  <si>
    <t>นายชัยอนันต์   พันพรม</t>
  </si>
  <si>
    <t>อุดรวัฒนานุสรณ์</t>
  </si>
  <si>
    <t>นายรักเกียรติ    พิมลมาศ</t>
  </si>
  <si>
    <t>บ้านนาหลวง</t>
  </si>
  <si>
    <t>นายประยูร  วงษ์อนัน</t>
  </si>
  <si>
    <t>อนุบาลบ้านเพียมิตรภาพที่ 138</t>
  </si>
  <si>
    <t>นายณัฐศมลเดช  วดีศิริศักดิ์</t>
  </si>
  <si>
    <t>บ้านหัวขัว</t>
  </si>
  <si>
    <t>นายออมทรัพย์  ไชยถา</t>
  </si>
  <si>
    <t>บ้านโสกแกคำเจริญ</t>
  </si>
  <si>
    <t>นายสุทัศน์  ธีระวงศ์</t>
  </si>
  <si>
    <t>บ้านหนองโนไชยวาน</t>
  </si>
  <si>
    <t>นายก้าน  บัวละพา</t>
  </si>
  <si>
    <t>บ้านกุดจับ</t>
  </si>
  <si>
    <t>นายศิริพงศ์  ศรีนันททัศ</t>
  </si>
  <si>
    <t>บ้านโคกวิชัยโนนไชยพร</t>
  </si>
  <si>
    <t>นายเนื่องนภา  เกษแก้ว</t>
  </si>
  <si>
    <t>ชุมชนบ้านสร้างแป้น</t>
  </si>
  <si>
    <t>นายเสถียร  มาบุญ</t>
  </si>
  <si>
    <t>บ้านถิ่น</t>
  </si>
  <si>
    <t>นายเกียรติศักดิ์  สิงสุข</t>
  </si>
  <si>
    <t>ชุมชนหนองแปนหินโงมวิทยา</t>
  </si>
  <si>
    <t>นายนิรัตน์  บุญมาตุ่น</t>
  </si>
  <si>
    <t>บ้านเชียงเพ็ง</t>
  </si>
  <si>
    <t>นายพิสิทธิ์  คันธะชาติ</t>
  </si>
  <si>
    <t>บ้านโคกสว่าง</t>
  </si>
  <si>
    <t>นายบรรจง  ไชยสิงห์</t>
  </si>
  <si>
    <t>บ้านโพธิ์โนนแดง</t>
  </si>
  <si>
    <t>นายเหลือ  มหานัด</t>
  </si>
  <si>
    <t>บ้านเหล่าตำแย</t>
  </si>
  <si>
    <t>นายแสงศร  ดงเจริญ</t>
  </si>
  <si>
    <t>บ้านหนองกุงหนองเจริญ</t>
  </si>
  <si>
    <t>นายสุวัชชัย  โคตะมะ</t>
  </si>
  <si>
    <t>บ้านห้วยเชียงหนองอีเบ้า</t>
  </si>
  <si>
    <t>นายผุดผาด  โอชารส</t>
  </si>
  <si>
    <t>บ้านหนองทุ่ม</t>
  </si>
  <si>
    <t>นายสนั่น  ปติโยพัน</t>
  </si>
  <si>
    <t>โนนธาตุนาอ้ายใหญ่วิทยา</t>
  </si>
  <si>
    <t>1 เม.ย.61</t>
  </si>
  <si>
    <t>บ้านหนองแวง อ.น้ำโสม</t>
  </si>
  <si>
    <t xml:space="preserve"> 31 มี.ค.61</t>
  </si>
  <si>
    <t>ณ 30 ก.ย.61</t>
  </si>
  <si>
    <t>ร้อยละ</t>
  </si>
  <si>
    <t>ใช้เงินเลื่อน</t>
  </si>
  <si>
    <t>1 ต.ค.61</t>
  </si>
  <si>
    <t>พิจารณาเลื่อน</t>
  </si>
  <si>
    <t>รวมเลื่อน</t>
  </si>
  <si>
    <t>ทั้งปี</t>
  </si>
  <si>
    <t>อัตราค่าจ้าง</t>
  </si>
  <si>
    <t>อัตราใหม่</t>
  </si>
  <si>
    <t>เต็มขั้น</t>
  </si>
  <si>
    <t>เงินคงเหลือ</t>
  </si>
  <si>
    <t>คะแนน</t>
  </si>
  <si>
    <t>ประเมิน</t>
  </si>
  <si>
    <t>64.6</t>
  </si>
  <si>
    <t>90.5</t>
  </si>
  <si>
    <t>92.1</t>
  </si>
  <si>
    <t>66.60</t>
  </si>
  <si>
    <t>95.5</t>
  </si>
  <si>
    <t>00</t>
  </si>
  <si>
    <t>จ่ายตรง</t>
  </si>
  <si>
    <t>เลขบัตร</t>
  </si>
  <si>
    <t>ประชาชน</t>
  </si>
  <si>
    <t>ระเบียบการคลัง</t>
  </si>
  <si>
    <t>ว่าด้วยการเลื่อน</t>
  </si>
  <si>
    <t>ค่าจ้าง พ.ศ.2554</t>
  </si>
  <si>
    <t>ข้อ 9</t>
  </si>
  <si>
    <t>ข้อ 12</t>
  </si>
  <si>
    <t>อัตรา</t>
  </si>
  <si>
    <t>เดิม</t>
  </si>
  <si>
    <t>ใหม่</t>
  </si>
  <si>
    <t>เบิก</t>
  </si>
  <si>
    <t>เพิ่ม</t>
  </si>
  <si>
    <t>ระยะเวลา</t>
  </si>
  <si>
    <t>ตุลาคม 2561</t>
  </si>
  <si>
    <t>1 เดือน</t>
  </si>
  <si>
    <t>จำนวนเงิน</t>
  </si>
  <si>
    <t>ตามคำสั่งสำนักงานเขตพื้นที่การศึกษาประถมศึกษาอุดรธานี เขต 4 ที่  276/2561 สั่ง ณ วันที่  16 ตุลาคม พ.ศ. 2561</t>
  </si>
  <si>
    <t>รวมทั้งสิ้น</t>
  </si>
  <si>
    <t>รายละเอียดตกเบิกค่าจ้างลูกจ้างประจำ ประจำเดือน พฤศจิกายน 2561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</si>
</sst>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#,##0.0"/>
    <numFmt numFmtId="189" formatCode=";;;"/>
    <numFmt numFmtId="190" formatCode="_(* #,##0.00000_);_(* \(#,##0.00000\);_(* &quot;-&quot;??_);_(@_)"/>
    <numFmt numFmtId="191" formatCode="0.00_)"/>
    <numFmt numFmtId="192" formatCode="0.0"/>
    <numFmt numFmtId="193" formatCode="0;[Red]0"/>
    <numFmt numFmtId="194" formatCode="0.00;[Red]0.00"/>
  </numFmts>
  <fonts count="50">
    <font>
      <sz val="15"/>
      <name val="Cordia New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22"/>
      <name val="AngsanaUPC"/>
      <family val="1"/>
    </font>
    <font>
      <sz val="14"/>
      <name val="CordiaUPC"/>
      <family val="2"/>
    </font>
    <font>
      <sz val="16"/>
      <name val="Cordia New"/>
      <family val="2"/>
    </font>
    <font>
      <sz val="16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34" fillId="2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4" fillId="3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34" fillId="3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4" fillId="3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34" fillId="3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37" borderId="0" applyNumberFormat="0" applyBorder="0" applyAlignment="0" applyProtection="0"/>
    <xf numFmtId="0" fontId="9" fillId="3" borderId="0" applyNumberFormat="0" applyBorder="0" applyAlignment="0" applyProtection="0"/>
    <xf numFmtId="0" fontId="13" fillId="38" borderId="1" applyNumberFormat="0" applyAlignment="0" applyProtection="0"/>
    <xf numFmtId="0" fontId="15" fillId="39" borderId="2" applyNumberFormat="0" applyAlignment="0" applyProtection="0"/>
    <xf numFmtId="0" fontId="20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189" fontId="3" fillId="0" borderId="0">
      <alignment/>
      <protection/>
    </xf>
    <xf numFmtId="0" fontId="21" fillId="0" borderId="0" applyProtection="0">
      <alignment/>
    </xf>
    <xf numFmtId="0" fontId="21" fillId="0" borderId="0" applyProtection="0">
      <alignment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17" fillId="0" borderId="0" applyNumberFormat="0" applyFill="0" applyBorder="0" applyAlignment="0" applyProtection="0"/>
    <xf numFmtId="2" fontId="21" fillId="0" borderId="0" applyProtection="0">
      <alignment/>
    </xf>
    <xf numFmtId="2" fontId="21" fillId="0" borderId="0" applyProtection="0">
      <alignment/>
    </xf>
    <xf numFmtId="0" fontId="8" fillId="4" borderId="0" applyNumberFormat="0" applyBorder="0" applyAlignment="0" applyProtection="0"/>
    <xf numFmtId="38" fontId="22" fillId="38" borderId="0" applyNumberFormat="0" applyBorder="0" applyAlignment="0" applyProtection="0"/>
    <xf numFmtId="38" fontId="22" fillId="38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3" fillId="0" borderId="0" applyProtection="0">
      <alignment/>
    </xf>
    <xf numFmtId="0" fontId="24" fillId="0" borderId="0" applyProtection="0">
      <alignment/>
    </xf>
    <xf numFmtId="0" fontId="11" fillId="7" borderId="1" applyNumberFormat="0" applyAlignment="0" applyProtection="0"/>
    <xf numFmtId="10" fontId="22" fillId="40" borderId="6" applyNumberFormat="0" applyBorder="0" applyAlignment="0" applyProtection="0"/>
    <xf numFmtId="10" fontId="22" fillId="40" borderId="6" applyNumberFormat="0" applyBorder="0" applyAlignment="0" applyProtection="0"/>
    <xf numFmtId="0" fontId="14" fillId="0" borderId="7" applyNumberFormat="0" applyFill="0" applyAlignment="0" applyProtection="0"/>
    <xf numFmtId="0" fontId="10" fillId="41" borderId="0" applyNumberFormat="0" applyBorder="0" applyAlignment="0" applyProtection="0"/>
    <xf numFmtId="37" fontId="25" fillId="0" borderId="0">
      <alignment/>
      <protection/>
    </xf>
    <xf numFmtId="191" fontId="26" fillId="0" borderId="0">
      <alignment/>
      <protection/>
    </xf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12" fillId="38" borderId="9" applyNumberForma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1" fontId="2" fillId="0" borderId="10" applyNumberFormat="0" applyFill="0" applyAlignment="0" applyProtection="0"/>
    <xf numFmtId="1" fontId="2" fillId="0" borderId="10" applyNumberFormat="0" applyFill="0" applyAlignment="0" applyProtection="0"/>
    <xf numFmtId="1" fontId="2" fillId="0" borderId="10" applyNumberFormat="0" applyFill="0" applyAlignment="0" applyProtection="0"/>
    <xf numFmtId="1" fontId="2" fillId="0" borderId="10" applyNumberFormat="0" applyFill="0" applyAlignment="0" applyProtection="0"/>
    <xf numFmtId="1" fontId="2" fillId="0" borderId="10" applyNumberFormat="0" applyFill="0" applyAlignment="0" applyProtection="0"/>
    <xf numFmtId="1" fontId="2" fillId="0" borderId="10" applyNumberFormat="0" applyFill="0" applyAlignment="0" applyProtection="0"/>
    <xf numFmtId="1" fontId="2" fillId="0" borderId="10" applyNumberFormat="0" applyFill="0" applyAlignment="0" applyProtection="0"/>
    <xf numFmtId="0" fontId="20" fillId="0" borderId="11" applyAlignment="0">
      <protection/>
    </xf>
    <xf numFmtId="0" fontId="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27" fillId="0" borderId="13">
      <alignment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16" fillId="0" borderId="0" applyNumberFormat="0" applyFill="0" applyBorder="0" applyAlignment="0" applyProtection="0"/>
    <xf numFmtId="9" fontId="28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42" borderId="14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15" fillId="39" borderId="2" applyNumberFormat="0" applyAlignment="0" applyProtection="0"/>
    <xf numFmtId="0" fontId="36" fillId="0" borderId="15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4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8" fillId="44" borderId="16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39" fillId="44" borderId="17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4" fillId="46" borderId="17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45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46" fillId="0" borderId="18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34" fillId="4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34" fillId="49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34" fillId="50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34" fillId="5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4" fillId="5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34" fillId="5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0" fillId="54" borderId="19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4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1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49" fillId="0" borderId="22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29" fillId="55" borderId="0" xfId="0" applyNumberFormat="1" applyFont="1" applyFill="1" applyAlignment="1">
      <alignment/>
    </xf>
    <xf numFmtId="0" fontId="29" fillId="55" borderId="0" xfId="0" applyFont="1" applyFill="1" applyAlignment="1">
      <alignment/>
    </xf>
    <xf numFmtId="49" fontId="32" fillId="55" borderId="0" xfId="0" applyNumberFormat="1" applyFont="1" applyFill="1" applyAlignment="1">
      <alignment/>
    </xf>
    <xf numFmtId="0" fontId="32" fillId="55" borderId="23" xfId="0" applyFont="1" applyFill="1" applyBorder="1" applyAlignment="1">
      <alignment horizontal="center"/>
    </xf>
    <xf numFmtId="0" fontId="32" fillId="55" borderId="23" xfId="0" applyFont="1" applyFill="1" applyBorder="1" applyAlignment="1">
      <alignment/>
    </xf>
    <xf numFmtId="0" fontId="32" fillId="55" borderId="23" xfId="0" applyFont="1" applyFill="1" applyBorder="1" applyAlignment="1">
      <alignment shrinkToFit="1"/>
    </xf>
    <xf numFmtId="0" fontId="32" fillId="55" borderId="24" xfId="0" applyFont="1" applyFill="1" applyBorder="1" applyAlignment="1">
      <alignment horizontal="center"/>
    </xf>
    <xf numFmtId="0" fontId="32" fillId="55" borderId="25" xfId="0" applyFont="1" applyFill="1" applyBorder="1" applyAlignment="1">
      <alignment/>
    </xf>
    <xf numFmtId="0" fontId="32" fillId="55" borderId="23" xfId="0" applyFont="1" applyFill="1" applyBorder="1" applyAlignment="1">
      <alignment/>
    </xf>
    <xf numFmtId="0" fontId="32" fillId="55" borderId="24" xfId="0" applyFont="1" applyFill="1" applyBorder="1" applyAlignment="1">
      <alignment horizontal="right"/>
    </xf>
    <xf numFmtId="0" fontId="32" fillId="55" borderId="25" xfId="0" applyFont="1" applyFill="1" applyBorder="1" applyAlignment="1">
      <alignment horizontal="left"/>
    </xf>
    <xf numFmtId="0" fontId="32" fillId="55" borderId="26" xfId="0" applyFont="1" applyFill="1" applyBorder="1" applyAlignment="1">
      <alignment/>
    </xf>
    <xf numFmtId="0" fontId="32" fillId="55" borderId="27" xfId="0" applyFont="1" applyFill="1" applyBorder="1" applyAlignment="1">
      <alignment/>
    </xf>
    <xf numFmtId="49" fontId="32" fillId="55" borderId="23" xfId="0" applyNumberFormat="1" applyFont="1" applyFill="1" applyBorder="1" applyAlignment="1">
      <alignment horizontal="center" shrinkToFit="1"/>
    </xf>
    <xf numFmtId="49" fontId="29" fillId="55" borderId="0" xfId="0" applyNumberFormat="1" applyFont="1" applyFill="1" applyAlignment="1">
      <alignment shrinkToFit="1"/>
    </xf>
    <xf numFmtId="0" fontId="32" fillId="55" borderId="10" xfId="0" applyFont="1" applyFill="1" applyBorder="1" applyAlignment="1">
      <alignment horizontal="center"/>
    </xf>
    <xf numFmtId="0" fontId="32" fillId="55" borderId="10" xfId="0" applyFont="1" applyFill="1" applyBorder="1" applyAlignment="1">
      <alignment horizontal="center" shrinkToFit="1"/>
    </xf>
    <xf numFmtId="3" fontId="32" fillId="55" borderId="10" xfId="0" applyNumberFormat="1" applyFont="1" applyFill="1" applyBorder="1" applyAlignment="1">
      <alignment horizontal="center"/>
    </xf>
    <xf numFmtId="3" fontId="32" fillId="55" borderId="10" xfId="0" applyNumberFormat="1" applyFont="1" applyFill="1" applyBorder="1" applyAlignment="1">
      <alignment horizontal="center" shrinkToFit="1"/>
    </xf>
    <xf numFmtId="188" fontId="32" fillId="55" borderId="10" xfId="0" applyNumberFormat="1" applyFont="1" applyFill="1" applyBorder="1" applyAlignment="1">
      <alignment horizontal="center"/>
    </xf>
    <xf numFmtId="0" fontId="32" fillId="55" borderId="28" xfId="0" applyFont="1" applyFill="1" applyBorder="1" applyAlignment="1">
      <alignment horizontal="center" shrinkToFit="1"/>
    </xf>
    <xf numFmtId="0" fontId="32" fillId="55" borderId="29" xfId="0" applyFont="1" applyFill="1" applyBorder="1" applyAlignment="1">
      <alignment horizontal="center" shrinkToFit="1"/>
    </xf>
    <xf numFmtId="49" fontId="32" fillId="55" borderId="10" xfId="0" applyNumberFormat="1" applyFont="1" applyFill="1" applyBorder="1" applyAlignment="1">
      <alignment horizontal="center" shrinkToFit="1"/>
    </xf>
    <xf numFmtId="0" fontId="29" fillId="55" borderId="0" xfId="0" applyFont="1" applyFill="1" applyAlignment="1">
      <alignment/>
    </xf>
    <xf numFmtId="0" fontId="32" fillId="55" borderId="30" xfId="0" applyFont="1" applyFill="1" applyBorder="1" applyAlignment="1">
      <alignment horizontal="center"/>
    </xf>
    <xf numFmtId="0" fontId="32" fillId="55" borderId="30" xfId="0" applyFont="1" applyFill="1" applyBorder="1" applyAlignment="1">
      <alignment/>
    </xf>
    <xf numFmtId="0" fontId="32" fillId="55" borderId="30" xfId="0" applyFont="1" applyFill="1" applyBorder="1" applyAlignment="1">
      <alignment shrinkToFit="1"/>
    </xf>
    <xf numFmtId="0" fontId="32" fillId="55" borderId="31" xfId="0" applyFont="1" applyFill="1" applyBorder="1" applyAlignment="1">
      <alignment horizontal="center"/>
    </xf>
    <xf numFmtId="0" fontId="32" fillId="55" borderId="32" xfId="1512" applyFont="1" applyFill="1" applyBorder="1" applyAlignment="1">
      <alignment horizontal="center"/>
      <protection/>
    </xf>
    <xf numFmtId="0" fontId="32" fillId="55" borderId="30" xfId="0" applyFont="1" applyFill="1" applyBorder="1" applyAlignment="1">
      <alignment horizontal="center" shrinkToFit="1"/>
    </xf>
    <xf numFmtId="3" fontId="32" fillId="55" borderId="30" xfId="0" applyNumberFormat="1" applyFont="1" applyFill="1" applyBorder="1" applyAlignment="1">
      <alignment horizontal="center" shrinkToFit="1"/>
    </xf>
    <xf numFmtId="188" fontId="32" fillId="55" borderId="30" xfId="0" applyNumberFormat="1" applyFont="1" applyFill="1" applyBorder="1" applyAlignment="1">
      <alignment horizontal="center"/>
    </xf>
    <xf numFmtId="9" fontId="32" fillId="55" borderId="30" xfId="0" applyNumberFormat="1" applyFont="1" applyFill="1" applyBorder="1" applyAlignment="1">
      <alignment horizontal="center"/>
    </xf>
    <xf numFmtId="0" fontId="32" fillId="55" borderId="33" xfId="0" applyFont="1" applyFill="1" applyBorder="1" applyAlignment="1">
      <alignment horizontal="center" shrinkToFit="1"/>
    </xf>
    <xf numFmtId="49" fontId="32" fillId="55" borderId="30" xfId="0" applyNumberFormat="1" applyFont="1" applyFill="1" applyBorder="1" applyAlignment="1">
      <alignment horizontal="center" shrinkToFit="1"/>
    </xf>
    <xf numFmtId="0" fontId="32" fillId="55" borderId="34" xfId="0" applyFont="1" applyFill="1" applyBorder="1" applyAlignment="1">
      <alignment horizontal="center"/>
    </xf>
    <xf numFmtId="193" fontId="32" fillId="55" borderId="34" xfId="1514" applyNumberFormat="1" applyFont="1" applyFill="1" applyBorder="1" applyAlignment="1">
      <alignment horizontal="left"/>
      <protection/>
    </xf>
    <xf numFmtId="193" fontId="32" fillId="55" borderId="34" xfId="1514" applyNumberFormat="1" applyFont="1" applyFill="1" applyBorder="1" applyAlignment="1">
      <alignment horizontal="center" shrinkToFit="1"/>
      <protection/>
    </xf>
    <xf numFmtId="193" fontId="32" fillId="55" borderId="34" xfId="1514" applyNumberFormat="1" applyFont="1" applyFill="1" applyBorder="1" applyAlignment="1">
      <alignment horizontal="center"/>
      <protection/>
    </xf>
    <xf numFmtId="3" fontId="32" fillId="55" borderId="34" xfId="0" applyNumberFormat="1" applyFont="1" applyFill="1" applyBorder="1" applyAlignment="1">
      <alignment horizontal="center"/>
    </xf>
    <xf numFmtId="193" fontId="32" fillId="55" borderId="34" xfId="1514" applyNumberFormat="1" applyFont="1" applyFill="1" applyBorder="1" applyAlignment="1" quotePrefix="1">
      <alignment horizontal="center"/>
      <protection/>
    </xf>
    <xf numFmtId="49" fontId="32" fillId="55" borderId="35" xfId="1514" applyNumberFormat="1" applyFont="1" applyFill="1" applyBorder="1" applyAlignment="1">
      <alignment horizontal="right"/>
      <protection/>
    </xf>
    <xf numFmtId="193" fontId="32" fillId="55" borderId="36" xfId="1514" applyNumberFormat="1" applyFont="1" applyFill="1" applyBorder="1" applyAlignment="1">
      <alignment horizontal="left"/>
      <protection/>
    </xf>
    <xf numFmtId="188" fontId="32" fillId="55" borderId="34" xfId="0" applyNumberFormat="1" applyFont="1" applyFill="1" applyBorder="1" applyAlignment="1">
      <alignment horizontal="center"/>
    </xf>
    <xf numFmtId="4" fontId="32" fillId="55" borderId="34" xfId="0" applyNumberFormat="1" applyFont="1" applyFill="1" applyBorder="1" applyAlignment="1">
      <alignment horizontal="center"/>
    </xf>
    <xf numFmtId="1" fontId="32" fillId="0" borderId="34" xfId="0" applyNumberFormat="1" applyFont="1" applyBorder="1" applyAlignment="1">
      <alignment shrinkToFit="1"/>
    </xf>
    <xf numFmtId="0" fontId="32" fillId="55" borderId="37" xfId="0" applyFont="1" applyFill="1" applyBorder="1" applyAlignment="1">
      <alignment horizontal="center"/>
    </xf>
    <xf numFmtId="193" fontId="32" fillId="55" borderId="37" xfId="1514" applyNumberFormat="1" applyFont="1" applyFill="1" applyBorder="1" applyAlignment="1">
      <alignment horizontal="left"/>
      <protection/>
    </xf>
    <xf numFmtId="193" fontId="32" fillId="55" borderId="37" xfId="1514" applyNumberFormat="1" applyFont="1" applyFill="1" applyBorder="1" applyAlignment="1">
      <alignment horizontal="center" shrinkToFit="1"/>
      <protection/>
    </xf>
    <xf numFmtId="193" fontId="32" fillId="55" borderId="37" xfId="1514" applyNumberFormat="1" applyFont="1" applyFill="1" applyBorder="1" applyAlignment="1">
      <alignment horizontal="center"/>
      <protection/>
    </xf>
    <xf numFmtId="3" fontId="32" fillId="55" borderId="37" xfId="0" applyNumberFormat="1" applyFont="1" applyFill="1" applyBorder="1" applyAlignment="1">
      <alignment horizontal="center"/>
    </xf>
    <xf numFmtId="193" fontId="32" fillId="55" borderId="37" xfId="1514" applyNumberFormat="1" applyFont="1" applyFill="1" applyBorder="1" applyAlignment="1" quotePrefix="1">
      <alignment horizontal="center"/>
      <protection/>
    </xf>
    <xf numFmtId="49" fontId="32" fillId="55" borderId="38" xfId="1514" applyNumberFormat="1" applyFont="1" applyFill="1" applyBorder="1" applyAlignment="1">
      <alignment horizontal="right"/>
      <protection/>
    </xf>
    <xf numFmtId="193" fontId="32" fillId="55" borderId="39" xfId="1514" applyNumberFormat="1" applyFont="1" applyFill="1" applyBorder="1" applyAlignment="1">
      <alignment horizontal="left"/>
      <protection/>
    </xf>
    <xf numFmtId="188" fontId="32" fillId="55" borderId="37" xfId="0" applyNumberFormat="1" applyFont="1" applyFill="1" applyBorder="1" applyAlignment="1">
      <alignment horizontal="center"/>
    </xf>
    <xf numFmtId="4" fontId="32" fillId="55" borderId="37" xfId="0" applyNumberFormat="1" applyFont="1" applyFill="1" applyBorder="1" applyAlignment="1">
      <alignment horizontal="center"/>
    </xf>
    <xf numFmtId="1" fontId="32" fillId="0" borderId="37" xfId="0" applyNumberFormat="1" applyFont="1" applyBorder="1" applyAlignment="1">
      <alignment shrinkToFit="1"/>
    </xf>
    <xf numFmtId="49" fontId="32" fillId="55" borderId="37" xfId="1514" applyNumberFormat="1" applyFont="1" applyFill="1" applyBorder="1" applyAlignment="1">
      <alignment horizontal="left"/>
      <protection/>
    </xf>
    <xf numFmtId="193" fontId="32" fillId="55" borderId="37" xfId="1514" applyNumberFormat="1" applyFont="1" applyFill="1" applyBorder="1" applyAlignment="1">
      <alignment horizontal="left" shrinkToFit="1"/>
      <protection/>
    </xf>
    <xf numFmtId="49" fontId="29" fillId="55" borderId="0" xfId="0" applyNumberFormat="1" applyFont="1" applyFill="1" applyBorder="1" applyAlignment="1">
      <alignment/>
    </xf>
    <xf numFmtId="0" fontId="29" fillId="55" borderId="0" xfId="0" applyFont="1" applyFill="1" applyBorder="1" applyAlignment="1">
      <alignment/>
    </xf>
    <xf numFmtId="49" fontId="29" fillId="55" borderId="0" xfId="0" applyNumberFormat="1" applyFont="1" applyFill="1" applyAlignment="1">
      <alignment/>
    </xf>
    <xf numFmtId="193" fontId="32" fillId="55" borderId="37" xfId="979" applyNumberFormat="1" applyFont="1" applyFill="1" applyBorder="1" applyAlignment="1">
      <alignment horizontal="center"/>
    </xf>
    <xf numFmtId="193" fontId="32" fillId="55" borderId="39" xfId="979" applyNumberFormat="1" applyFont="1" applyFill="1" applyBorder="1" applyAlignment="1">
      <alignment horizontal="left"/>
    </xf>
    <xf numFmtId="193" fontId="32" fillId="55" borderId="40" xfId="1514" applyNumberFormat="1" applyFont="1" applyFill="1" applyBorder="1" applyAlignment="1">
      <alignment horizontal="left"/>
      <protection/>
    </xf>
    <xf numFmtId="193" fontId="32" fillId="55" borderId="40" xfId="1514" applyNumberFormat="1" applyFont="1" applyFill="1" applyBorder="1" applyAlignment="1">
      <alignment horizontal="center" shrinkToFit="1"/>
      <protection/>
    </xf>
    <xf numFmtId="193" fontId="32" fillId="55" borderId="40" xfId="1514" applyNumberFormat="1" applyFont="1" applyFill="1" applyBorder="1" applyAlignment="1">
      <alignment horizontal="center"/>
      <protection/>
    </xf>
    <xf numFmtId="0" fontId="32" fillId="55" borderId="40" xfId="0" applyFont="1" applyFill="1" applyBorder="1" applyAlignment="1">
      <alignment horizontal="center"/>
    </xf>
    <xf numFmtId="3" fontId="32" fillId="55" borderId="40" xfId="0" applyNumberFormat="1" applyFont="1" applyFill="1" applyBorder="1" applyAlignment="1">
      <alignment horizontal="center"/>
    </xf>
    <xf numFmtId="49" fontId="32" fillId="55" borderId="41" xfId="1514" applyNumberFormat="1" applyFont="1" applyFill="1" applyBorder="1" applyAlignment="1">
      <alignment horizontal="right"/>
      <protection/>
    </xf>
    <xf numFmtId="193" fontId="32" fillId="55" borderId="42" xfId="1514" applyNumberFormat="1" applyFont="1" applyFill="1" applyBorder="1" applyAlignment="1">
      <alignment horizontal="left"/>
      <protection/>
    </xf>
    <xf numFmtId="188" fontId="32" fillId="55" borderId="40" xfId="0" applyNumberFormat="1" applyFont="1" applyFill="1" applyBorder="1" applyAlignment="1">
      <alignment horizontal="center"/>
    </xf>
    <xf numFmtId="4" fontId="32" fillId="55" borderId="40" xfId="0" applyNumberFormat="1" applyFont="1" applyFill="1" applyBorder="1" applyAlignment="1">
      <alignment horizontal="center"/>
    </xf>
    <xf numFmtId="1" fontId="32" fillId="0" borderId="40" xfId="0" applyNumberFormat="1" applyFont="1" applyBorder="1" applyAlignment="1">
      <alignment shrinkToFit="1"/>
    </xf>
    <xf numFmtId="0" fontId="32" fillId="55" borderId="0" xfId="0" applyFont="1" applyFill="1" applyAlignment="1">
      <alignment horizontal="center"/>
    </xf>
    <xf numFmtId="0" fontId="32" fillId="55" borderId="0" xfId="0" applyFont="1" applyFill="1" applyAlignment="1">
      <alignment/>
    </xf>
    <xf numFmtId="0" fontId="32" fillId="55" borderId="0" xfId="0" applyFont="1" applyFill="1" applyAlignment="1">
      <alignment shrinkToFit="1"/>
    </xf>
    <xf numFmtId="3" fontId="32" fillId="55" borderId="0" xfId="0" applyNumberFormat="1" applyFont="1" applyFill="1" applyAlignment="1">
      <alignment horizontal="center"/>
    </xf>
    <xf numFmtId="3" fontId="32" fillId="55" borderId="0" xfId="0" applyNumberFormat="1" applyFont="1" applyFill="1" applyAlignment="1">
      <alignment horizontal="right"/>
    </xf>
    <xf numFmtId="3" fontId="32" fillId="55" borderId="0" xfId="0" applyNumberFormat="1" applyFont="1" applyFill="1" applyAlignment="1">
      <alignment horizontal="left"/>
    </xf>
    <xf numFmtId="0" fontId="32" fillId="55" borderId="0" xfId="0" applyFont="1" applyFill="1" applyAlignment="1">
      <alignment/>
    </xf>
    <xf numFmtId="0" fontId="32" fillId="55" borderId="23" xfId="1513" applyFont="1" applyFill="1" applyBorder="1" applyAlignment="1">
      <alignment horizontal="center" vertical="center" shrinkToFit="1"/>
      <protection/>
    </xf>
    <xf numFmtId="0" fontId="32" fillId="55" borderId="10" xfId="1513" applyFont="1" applyFill="1" applyBorder="1" applyAlignment="1">
      <alignment horizontal="center" vertical="center" shrinkToFit="1"/>
      <protection/>
    </xf>
    <xf numFmtId="0" fontId="32" fillId="55" borderId="30" xfId="1513" applyFont="1" applyFill="1" applyBorder="1" applyAlignment="1">
      <alignment horizontal="center" vertical="center" shrinkToFit="1"/>
      <protection/>
    </xf>
    <xf numFmtId="0" fontId="32" fillId="55" borderId="29" xfId="0" applyFont="1" applyFill="1" applyBorder="1" applyAlignment="1">
      <alignment horizontal="center"/>
    </xf>
    <xf numFmtId="0" fontId="32" fillId="55" borderId="32" xfId="0" applyFont="1" applyFill="1" applyBorder="1" applyAlignment="1">
      <alignment horizontal="center"/>
    </xf>
    <xf numFmtId="0" fontId="32" fillId="55" borderId="25" xfId="0" applyFont="1" applyFill="1" applyBorder="1" applyAlignment="1">
      <alignment horizontal="center"/>
    </xf>
    <xf numFmtId="188" fontId="32" fillId="55" borderId="43" xfId="0" applyNumberFormat="1" applyFont="1" applyFill="1" applyBorder="1" applyAlignment="1">
      <alignment horizontal="center"/>
    </xf>
    <xf numFmtId="49" fontId="32" fillId="55" borderId="24" xfId="0" applyNumberFormat="1" applyFont="1" applyFill="1" applyBorder="1" applyAlignment="1">
      <alignment horizontal="center" shrinkToFit="1"/>
    </xf>
    <xf numFmtId="49" fontId="32" fillId="55" borderId="28" xfId="0" applyNumberFormat="1" applyFont="1" applyFill="1" applyBorder="1" applyAlignment="1">
      <alignment horizontal="center" shrinkToFit="1"/>
    </xf>
    <xf numFmtId="49" fontId="32" fillId="55" borderId="33" xfId="0" applyNumberFormat="1" applyFont="1" applyFill="1" applyBorder="1" applyAlignment="1">
      <alignment horizontal="center" shrinkToFit="1"/>
    </xf>
    <xf numFmtId="49" fontId="32" fillId="55" borderId="6" xfId="0" applyNumberFormat="1" applyFont="1" applyFill="1" applyBorder="1" applyAlignment="1">
      <alignment/>
    </xf>
    <xf numFmtId="49" fontId="29" fillId="55" borderId="6" xfId="0" applyNumberFormat="1" applyFont="1" applyFill="1" applyBorder="1" applyAlignment="1">
      <alignment/>
    </xf>
    <xf numFmtId="0" fontId="32" fillId="55" borderId="25" xfId="0" applyFont="1" applyFill="1" applyBorder="1" applyAlignment="1">
      <alignment horizontal="center" shrinkToFit="1"/>
    </xf>
    <xf numFmtId="49" fontId="29" fillId="55" borderId="23" xfId="0" applyNumberFormat="1" applyFont="1" applyFill="1" applyBorder="1" applyAlignment="1">
      <alignment horizontal="center" shrinkToFit="1"/>
    </xf>
    <xf numFmtId="49" fontId="29" fillId="55" borderId="10" xfId="0" applyNumberFormat="1" applyFont="1" applyFill="1" applyBorder="1" applyAlignment="1">
      <alignment horizontal="center" shrinkToFit="1"/>
    </xf>
    <xf numFmtId="0" fontId="32" fillId="55" borderId="32" xfId="0" applyFont="1" applyFill="1" applyBorder="1" applyAlignment="1">
      <alignment horizontal="center" shrinkToFit="1"/>
    </xf>
    <xf numFmtId="49" fontId="29" fillId="55" borderId="30" xfId="0" applyNumberFormat="1" applyFont="1" applyFill="1" applyBorder="1" applyAlignment="1">
      <alignment horizontal="center" shrinkToFit="1"/>
    </xf>
    <xf numFmtId="49" fontId="29" fillId="55" borderId="6" xfId="0" applyNumberFormat="1" applyFont="1" applyFill="1" applyBorder="1" applyAlignment="1">
      <alignment/>
    </xf>
    <xf numFmtId="188" fontId="32" fillId="55" borderId="23" xfId="0" applyNumberFormat="1" applyFont="1" applyFill="1" applyBorder="1" applyAlignment="1">
      <alignment horizontal="center"/>
    </xf>
    <xf numFmtId="4" fontId="32" fillId="55" borderId="23" xfId="0" applyNumberFormat="1" applyFont="1" applyFill="1" applyBorder="1" applyAlignment="1">
      <alignment horizontal="center"/>
    </xf>
    <xf numFmtId="43" fontId="29" fillId="55" borderId="44" xfId="979" applyFont="1" applyFill="1" applyBorder="1" applyAlignment="1">
      <alignment/>
    </xf>
    <xf numFmtId="4" fontId="32" fillId="55" borderId="44" xfId="0" applyNumberFormat="1" applyFont="1" applyFill="1" applyBorder="1" applyAlignment="1">
      <alignment/>
    </xf>
    <xf numFmtId="49" fontId="29" fillId="55" borderId="6" xfId="0" applyNumberFormat="1" applyFont="1" applyFill="1" applyBorder="1" applyAlignment="1">
      <alignment horizontal="center"/>
    </xf>
    <xf numFmtId="0" fontId="32" fillId="55" borderId="45" xfId="0" applyFont="1" applyFill="1" applyBorder="1" applyAlignment="1">
      <alignment horizontal="center"/>
    </xf>
    <xf numFmtId="0" fontId="31" fillId="55" borderId="0" xfId="0" applyFont="1" applyFill="1" applyAlignment="1">
      <alignment horizontal="center"/>
    </xf>
    <xf numFmtId="0" fontId="31" fillId="55" borderId="31" xfId="0" applyFont="1" applyFill="1" applyBorder="1" applyAlignment="1">
      <alignment horizontal="center"/>
    </xf>
    <xf numFmtId="0" fontId="32" fillId="55" borderId="28" xfId="0" applyFont="1" applyFill="1" applyBorder="1" applyAlignment="1">
      <alignment horizontal="center"/>
    </xf>
    <xf numFmtId="0" fontId="32" fillId="55" borderId="29" xfId="0" applyFont="1" applyFill="1" applyBorder="1" applyAlignment="1">
      <alignment horizontal="center"/>
    </xf>
    <xf numFmtId="0" fontId="32" fillId="55" borderId="33" xfId="0" applyFont="1" applyFill="1" applyBorder="1" applyAlignment="1">
      <alignment horizontal="center"/>
    </xf>
    <xf numFmtId="0" fontId="32" fillId="55" borderId="32" xfId="0" applyFont="1" applyFill="1" applyBorder="1" applyAlignment="1">
      <alignment horizontal="center"/>
    </xf>
    <xf numFmtId="0" fontId="32" fillId="55" borderId="23" xfId="0" applyFont="1" applyFill="1" applyBorder="1" applyAlignment="1">
      <alignment horizontal="center" vertical="center"/>
    </xf>
    <xf numFmtId="0" fontId="32" fillId="55" borderId="10" xfId="0" applyFont="1" applyFill="1" applyBorder="1" applyAlignment="1">
      <alignment horizontal="center" vertical="center"/>
    </xf>
    <xf numFmtId="0" fontId="32" fillId="55" borderId="30" xfId="0" applyFont="1" applyFill="1" applyBorder="1" applyAlignment="1">
      <alignment horizontal="center" vertical="center"/>
    </xf>
    <xf numFmtId="0" fontId="32" fillId="55" borderId="45" xfId="0" applyFont="1" applyFill="1" applyBorder="1" applyAlignment="1">
      <alignment/>
    </xf>
    <xf numFmtId="4" fontId="32" fillId="55" borderId="44" xfId="0" applyNumberFormat="1" applyFont="1" applyFill="1" applyBorder="1" applyAlignment="1">
      <alignment/>
    </xf>
    <xf numFmtId="0" fontId="32" fillId="55" borderId="44" xfId="0" applyFont="1" applyFill="1" applyBorder="1" applyAlignment="1">
      <alignment/>
    </xf>
  </cellXfs>
  <cellStyles count="2024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4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4 8" xfId="46"/>
    <cellStyle name="20% - Accent5" xfId="4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5 7" xfId="53"/>
    <cellStyle name="20% - Accent5 8" xfId="54"/>
    <cellStyle name="20% - Accent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20% - Accent6 7" xfId="61"/>
    <cellStyle name="20% - Accent6 8" xfId="62"/>
    <cellStyle name="20% - ส่วนที่ถูกเน้น1" xfId="63"/>
    <cellStyle name="20% - ส่วนที่ถูกเน้น1 2" xfId="64"/>
    <cellStyle name="20% - ส่วนที่ถูกเน้น1 2 2" xfId="65"/>
    <cellStyle name="20% - ส่วนที่ถูกเน้น1 2 2 2" xfId="66"/>
    <cellStyle name="20% - ส่วนที่ถูกเน้น1 2 2 2 2" xfId="67"/>
    <cellStyle name="20% - ส่วนที่ถูกเน้น1 2 2 2 3" xfId="68"/>
    <cellStyle name="20% - ส่วนที่ถูกเน้น1 2 2 2 4" xfId="69"/>
    <cellStyle name="20% - ส่วนที่ถูกเน้น1 2 2 3" xfId="70"/>
    <cellStyle name="20% - ส่วนที่ถูกเน้น1 2 2 4" xfId="71"/>
    <cellStyle name="20% - ส่วนที่ถูกเน้น1 2 2 5" xfId="72"/>
    <cellStyle name="20% - ส่วนที่ถูกเน้น1 2 2 6" xfId="73"/>
    <cellStyle name="20% - ส่วนที่ถูกเน้น1 2 3" xfId="74"/>
    <cellStyle name="20% - ส่วนที่ถูกเน้น1 2 3 2" xfId="75"/>
    <cellStyle name="20% - ส่วนที่ถูกเน้น1 2 3 2 2" xfId="76"/>
    <cellStyle name="20% - ส่วนที่ถูกเน้น1 2 3 2 3" xfId="77"/>
    <cellStyle name="20% - ส่วนที่ถูกเน้น1 2 3 2 4" xfId="78"/>
    <cellStyle name="20% - ส่วนที่ถูกเน้น1 2 3 3" xfId="79"/>
    <cellStyle name="20% - ส่วนที่ถูกเน้น1 2 3 4" xfId="80"/>
    <cellStyle name="20% - ส่วนที่ถูกเน้น1 2 3 5" xfId="81"/>
    <cellStyle name="20% - ส่วนที่ถูกเน้น1 2 3 6" xfId="82"/>
    <cellStyle name="20% - ส่วนที่ถูกเน้น1 2 4" xfId="83"/>
    <cellStyle name="20% - ส่วนที่ถูกเน้น1 2 4 2" xfId="84"/>
    <cellStyle name="20% - ส่วนที่ถูกเน้น1 2 4 3" xfId="85"/>
    <cellStyle name="20% - ส่วนที่ถูกเน้น1 2 4 4" xfId="86"/>
    <cellStyle name="20% - ส่วนที่ถูกเน้น1 3" xfId="87"/>
    <cellStyle name="20% - ส่วนที่ถูกเน้น1 3 2" xfId="88"/>
    <cellStyle name="20% - ส่วนที่ถูกเน้น1 3 3" xfId="89"/>
    <cellStyle name="20% - ส่วนที่ถูกเน้น1 4" xfId="90"/>
    <cellStyle name="20% - ส่วนที่ถูกเน้น1 5" xfId="91"/>
    <cellStyle name="20% - ส่วนที่ถูกเน้น1 6" xfId="92"/>
    <cellStyle name="20% - ส่วนที่ถูกเน้น1 7" xfId="93"/>
    <cellStyle name="20% - ส่วนที่ถูกเน้น1 8" xfId="94"/>
    <cellStyle name="20% - ส่วนที่ถูกเน้น2" xfId="95"/>
    <cellStyle name="20% - ส่วนที่ถูกเน้น2 2" xfId="96"/>
    <cellStyle name="20% - ส่วนที่ถูกเน้น2 2 2" xfId="97"/>
    <cellStyle name="20% - ส่วนที่ถูกเน้น2 2 2 2" xfId="98"/>
    <cellStyle name="20% - ส่วนที่ถูกเน้น2 2 2 2 2" xfId="99"/>
    <cellStyle name="20% - ส่วนที่ถูกเน้น2 2 2 2 3" xfId="100"/>
    <cellStyle name="20% - ส่วนที่ถูกเน้น2 2 2 2 4" xfId="101"/>
    <cellStyle name="20% - ส่วนที่ถูกเน้น2 2 2 3" xfId="102"/>
    <cellStyle name="20% - ส่วนที่ถูกเน้น2 2 2 4" xfId="103"/>
    <cellStyle name="20% - ส่วนที่ถูกเน้น2 2 2 5" xfId="104"/>
    <cellStyle name="20% - ส่วนที่ถูกเน้น2 2 2 6" xfId="105"/>
    <cellStyle name="20% - ส่วนที่ถูกเน้น2 2 3" xfId="106"/>
    <cellStyle name="20% - ส่วนที่ถูกเน้น2 2 3 2" xfId="107"/>
    <cellStyle name="20% - ส่วนที่ถูกเน้น2 2 3 2 2" xfId="108"/>
    <cellStyle name="20% - ส่วนที่ถูกเน้น2 2 3 2 3" xfId="109"/>
    <cellStyle name="20% - ส่วนที่ถูกเน้น2 2 3 2 4" xfId="110"/>
    <cellStyle name="20% - ส่วนที่ถูกเน้น2 2 3 3" xfId="111"/>
    <cellStyle name="20% - ส่วนที่ถูกเน้น2 2 3 4" xfId="112"/>
    <cellStyle name="20% - ส่วนที่ถูกเน้น2 2 3 5" xfId="113"/>
    <cellStyle name="20% - ส่วนที่ถูกเน้น2 2 3 6" xfId="114"/>
    <cellStyle name="20% - ส่วนที่ถูกเน้น2 2 4" xfId="115"/>
    <cellStyle name="20% - ส่วนที่ถูกเน้น2 2 4 2" xfId="116"/>
    <cellStyle name="20% - ส่วนที่ถูกเน้น2 2 4 3" xfId="117"/>
    <cellStyle name="20% - ส่วนที่ถูกเน้น2 2 4 4" xfId="118"/>
    <cellStyle name="20% - ส่วนที่ถูกเน้น2 3" xfId="119"/>
    <cellStyle name="20% - ส่วนที่ถูกเน้น2 3 2" xfId="120"/>
    <cellStyle name="20% - ส่วนที่ถูกเน้น2 3 3" xfId="121"/>
    <cellStyle name="20% - ส่วนที่ถูกเน้น2 4" xfId="122"/>
    <cellStyle name="20% - ส่วนที่ถูกเน้น2 5" xfId="123"/>
    <cellStyle name="20% - ส่วนที่ถูกเน้น2 6" xfId="124"/>
    <cellStyle name="20% - ส่วนที่ถูกเน้น2 7" xfId="125"/>
    <cellStyle name="20% - ส่วนที่ถูกเน้น2 8" xfId="126"/>
    <cellStyle name="20% - ส่วนที่ถูกเน้น3" xfId="127"/>
    <cellStyle name="20% - ส่วนที่ถูกเน้น3 2" xfId="128"/>
    <cellStyle name="20% - ส่วนที่ถูกเน้น3 2 2" xfId="129"/>
    <cellStyle name="20% - ส่วนที่ถูกเน้น3 2 2 2" xfId="130"/>
    <cellStyle name="20% - ส่วนที่ถูกเน้น3 2 2 2 2" xfId="131"/>
    <cellStyle name="20% - ส่วนที่ถูกเน้น3 2 2 2 3" xfId="132"/>
    <cellStyle name="20% - ส่วนที่ถูกเน้น3 2 2 2 4" xfId="133"/>
    <cellStyle name="20% - ส่วนที่ถูกเน้น3 2 2 3" xfId="134"/>
    <cellStyle name="20% - ส่วนที่ถูกเน้น3 2 2 4" xfId="135"/>
    <cellStyle name="20% - ส่วนที่ถูกเน้น3 2 2 5" xfId="136"/>
    <cellStyle name="20% - ส่วนที่ถูกเน้น3 2 2 6" xfId="137"/>
    <cellStyle name="20% - ส่วนที่ถูกเน้น3 2 3" xfId="138"/>
    <cellStyle name="20% - ส่วนที่ถูกเน้น3 2 3 2" xfId="139"/>
    <cellStyle name="20% - ส่วนที่ถูกเน้น3 2 3 2 2" xfId="140"/>
    <cellStyle name="20% - ส่วนที่ถูกเน้น3 2 3 2 3" xfId="141"/>
    <cellStyle name="20% - ส่วนที่ถูกเน้น3 2 3 2 4" xfId="142"/>
    <cellStyle name="20% - ส่วนที่ถูกเน้น3 2 3 3" xfId="143"/>
    <cellStyle name="20% - ส่วนที่ถูกเน้น3 2 3 4" xfId="144"/>
    <cellStyle name="20% - ส่วนที่ถูกเน้น3 2 3 5" xfId="145"/>
    <cellStyle name="20% - ส่วนที่ถูกเน้น3 2 3 6" xfId="146"/>
    <cellStyle name="20% - ส่วนที่ถูกเน้น3 2 4" xfId="147"/>
    <cellStyle name="20% - ส่วนที่ถูกเน้น3 2 4 2" xfId="148"/>
    <cellStyle name="20% - ส่วนที่ถูกเน้น3 2 4 3" xfId="149"/>
    <cellStyle name="20% - ส่วนที่ถูกเน้น3 2 4 4" xfId="150"/>
    <cellStyle name="20% - ส่วนที่ถูกเน้น3 3" xfId="151"/>
    <cellStyle name="20% - ส่วนที่ถูกเน้น3 3 2" xfId="152"/>
    <cellStyle name="20% - ส่วนที่ถูกเน้น3 3 3" xfId="153"/>
    <cellStyle name="20% - ส่วนที่ถูกเน้น3 4" xfId="154"/>
    <cellStyle name="20% - ส่วนที่ถูกเน้น3 5" xfId="155"/>
    <cellStyle name="20% - ส่วนที่ถูกเน้น3 6" xfId="156"/>
    <cellStyle name="20% - ส่วนที่ถูกเน้น3 7" xfId="157"/>
    <cellStyle name="20% - ส่วนที่ถูกเน้น3 8" xfId="158"/>
    <cellStyle name="20% - ส่วนที่ถูกเน้น4" xfId="159"/>
    <cellStyle name="20% - ส่วนที่ถูกเน้น4 2" xfId="160"/>
    <cellStyle name="20% - ส่วนที่ถูกเน้น4 2 2" xfId="161"/>
    <cellStyle name="20% - ส่วนที่ถูกเน้น4 2 2 2" xfId="162"/>
    <cellStyle name="20% - ส่วนที่ถูกเน้น4 2 2 2 2" xfId="163"/>
    <cellStyle name="20% - ส่วนที่ถูกเน้น4 2 2 2 3" xfId="164"/>
    <cellStyle name="20% - ส่วนที่ถูกเน้น4 2 2 2 4" xfId="165"/>
    <cellStyle name="20% - ส่วนที่ถูกเน้น4 2 2 3" xfId="166"/>
    <cellStyle name="20% - ส่วนที่ถูกเน้น4 2 2 4" xfId="167"/>
    <cellStyle name="20% - ส่วนที่ถูกเน้น4 2 2 5" xfId="168"/>
    <cellStyle name="20% - ส่วนที่ถูกเน้น4 2 2 6" xfId="169"/>
    <cellStyle name="20% - ส่วนที่ถูกเน้น4 2 3" xfId="170"/>
    <cellStyle name="20% - ส่วนที่ถูกเน้น4 2 3 2" xfId="171"/>
    <cellStyle name="20% - ส่วนที่ถูกเน้น4 2 3 2 2" xfId="172"/>
    <cellStyle name="20% - ส่วนที่ถูกเน้น4 2 3 2 3" xfId="173"/>
    <cellStyle name="20% - ส่วนที่ถูกเน้น4 2 3 2 4" xfId="174"/>
    <cellStyle name="20% - ส่วนที่ถูกเน้น4 2 3 3" xfId="175"/>
    <cellStyle name="20% - ส่วนที่ถูกเน้น4 2 3 4" xfId="176"/>
    <cellStyle name="20% - ส่วนที่ถูกเน้น4 2 3 5" xfId="177"/>
    <cellStyle name="20% - ส่วนที่ถูกเน้น4 2 3 6" xfId="178"/>
    <cellStyle name="20% - ส่วนที่ถูกเน้น4 2 4" xfId="179"/>
    <cellStyle name="20% - ส่วนที่ถูกเน้น4 2 4 2" xfId="180"/>
    <cellStyle name="20% - ส่วนที่ถูกเน้น4 2 4 3" xfId="181"/>
    <cellStyle name="20% - ส่วนที่ถูกเน้น4 2 4 4" xfId="182"/>
    <cellStyle name="20% - ส่วนที่ถูกเน้น4 3" xfId="183"/>
    <cellStyle name="20% - ส่วนที่ถูกเน้น4 3 2" xfId="184"/>
    <cellStyle name="20% - ส่วนที่ถูกเน้น4 3 3" xfId="185"/>
    <cellStyle name="20% - ส่วนที่ถูกเน้น4 4" xfId="186"/>
    <cellStyle name="20% - ส่วนที่ถูกเน้น4 5" xfId="187"/>
    <cellStyle name="20% - ส่วนที่ถูกเน้น4 6" xfId="188"/>
    <cellStyle name="20% - ส่วนที่ถูกเน้น4 7" xfId="189"/>
    <cellStyle name="20% - ส่วนที่ถูกเน้น4 8" xfId="190"/>
    <cellStyle name="20% - ส่วนที่ถูกเน้น5" xfId="191"/>
    <cellStyle name="20% - ส่วนที่ถูกเน้น5 2" xfId="192"/>
    <cellStyle name="20% - ส่วนที่ถูกเน้น5 2 2" xfId="193"/>
    <cellStyle name="20% - ส่วนที่ถูกเน้น5 2 2 2" xfId="194"/>
    <cellStyle name="20% - ส่วนที่ถูกเน้น5 2 2 2 2" xfId="195"/>
    <cellStyle name="20% - ส่วนที่ถูกเน้น5 2 2 2 3" xfId="196"/>
    <cellStyle name="20% - ส่วนที่ถูกเน้น5 2 2 2 4" xfId="197"/>
    <cellStyle name="20% - ส่วนที่ถูกเน้น5 2 2 3" xfId="198"/>
    <cellStyle name="20% - ส่วนที่ถูกเน้น5 2 2 4" xfId="199"/>
    <cellStyle name="20% - ส่วนที่ถูกเน้น5 2 2 5" xfId="200"/>
    <cellStyle name="20% - ส่วนที่ถูกเน้น5 2 2 6" xfId="201"/>
    <cellStyle name="20% - ส่วนที่ถูกเน้น5 2 3" xfId="202"/>
    <cellStyle name="20% - ส่วนที่ถูกเน้น5 2 3 2" xfId="203"/>
    <cellStyle name="20% - ส่วนที่ถูกเน้น5 2 3 2 2" xfId="204"/>
    <cellStyle name="20% - ส่วนที่ถูกเน้น5 2 3 2 3" xfId="205"/>
    <cellStyle name="20% - ส่วนที่ถูกเน้น5 2 3 2 4" xfId="206"/>
    <cellStyle name="20% - ส่วนที่ถูกเน้น5 2 3 3" xfId="207"/>
    <cellStyle name="20% - ส่วนที่ถูกเน้น5 2 3 4" xfId="208"/>
    <cellStyle name="20% - ส่วนที่ถูกเน้น5 2 3 5" xfId="209"/>
    <cellStyle name="20% - ส่วนที่ถูกเน้น5 2 3 6" xfId="210"/>
    <cellStyle name="20% - ส่วนที่ถูกเน้น5 2 4" xfId="211"/>
    <cellStyle name="20% - ส่วนที่ถูกเน้น5 2 4 2" xfId="212"/>
    <cellStyle name="20% - ส่วนที่ถูกเน้น5 2 4 3" xfId="213"/>
    <cellStyle name="20% - ส่วนที่ถูกเน้น5 2 4 4" xfId="214"/>
    <cellStyle name="20% - ส่วนที่ถูกเน้น5 3" xfId="215"/>
    <cellStyle name="20% - ส่วนที่ถูกเน้น5 3 2" xfId="216"/>
    <cellStyle name="20% - ส่วนที่ถูกเน้น5 3 3" xfId="217"/>
    <cellStyle name="20% - ส่วนที่ถูกเน้น5 4" xfId="218"/>
    <cellStyle name="20% - ส่วนที่ถูกเน้น5 5" xfId="219"/>
    <cellStyle name="20% - ส่วนที่ถูกเน้น5 6" xfId="220"/>
    <cellStyle name="20% - ส่วนที่ถูกเน้น5 7" xfId="221"/>
    <cellStyle name="20% - ส่วนที่ถูกเน้น5 8" xfId="222"/>
    <cellStyle name="20% - ส่วนที่ถูกเน้น6" xfId="223"/>
    <cellStyle name="20% - ส่วนที่ถูกเน้น6 2" xfId="224"/>
    <cellStyle name="20% - ส่วนที่ถูกเน้น6 2 2" xfId="225"/>
    <cellStyle name="20% - ส่วนที่ถูกเน้น6 2 2 2" xfId="226"/>
    <cellStyle name="20% - ส่วนที่ถูกเน้น6 2 2 2 2" xfId="227"/>
    <cellStyle name="20% - ส่วนที่ถูกเน้น6 2 2 2 3" xfId="228"/>
    <cellStyle name="20% - ส่วนที่ถูกเน้น6 2 2 2 4" xfId="229"/>
    <cellStyle name="20% - ส่วนที่ถูกเน้น6 2 2 3" xfId="230"/>
    <cellStyle name="20% - ส่วนที่ถูกเน้น6 2 2 4" xfId="231"/>
    <cellStyle name="20% - ส่วนที่ถูกเน้น6 2 2 5" xfId="232"/>
    <cellStyle name="20% - ส่วนที่ถูกเน้น6 2 2 6" xfId="233"/>
    <cellStyle name="20% - ส่วนที่ถูกเน้น6 2 3" xfId="234"/>
    <cellStyle name="20% - ส่วนที่ถูกเน้น6 2 3 2" xfId="235"/>
    <cellStyle name="20% - ส่วนที่ถูกเน้น6 2 3 2 2" xfId="236"/>
    <cellStyle name="20% - ส่วนที่ถูกเน้น6 2 3 2 3" xfId="237"/>
    <cellStyle name="20% - ส่วนที่ถูกเน้น6 2 3 2 4" xfId="238"/>
    <cellStyle name="20% - ส่วนที่ถูกเน้น6 2 3 3" xfId="239"/>
    <cellStyle name="20% - ส่วนที่ถูกเน้น6 2 3 4" xfId="240"/>
    <cellStyle name="20% - ส่วนที่ถูกเน้น6 2 3 5" xfId="241"/>
    <cellStyle name="20% - ส่วนที่ถูกเน้น6 2 3 6" xfId="242"/>
    <cellStyle name="20% - ส่วนที่ถูกเน้น6 2 4" xfId="243"/>
    <cellStyle name="20% - ส่วนที่ถูกเน้น6 2 4 2" xfId="244"/>
    <cellStyle name="20% - ส่วนที่ถูกเน้น6 2 4 3" xfId="245"/>
    <cellStyle name="20% - ส่วนที่ถูกเน้น6 2 4 4" xfId="246"/>
    <cellStyle name="20% - ส่วนที่ถูกเน้น6 3" xfId="247"/>
    <cellStyle name="20% - ส่วนที่ถูกเน้น6 3 2" xfId="248"/>
    <cellStyle name="20% - ส่วนที่ถูกเน้น6 3 3" xfId="249"/>
    <cellStyle name="20% - ส่วนที่ถูกเน้น6 4" xfId="250"/>
    <cellStyle name="20% - ส่วนที่ถูกเน้น6 5" xfId="251"/>
    <cellStyle name="20% - ส่วนที่ถูกเน้น6 6" xfId="252"/>
    <cellStyle name="20% - ส่วนที่ถูกเน้น6 7" xfId="253"/>
    <cellStyle name="20% - ส่วนที่ถูกเน้น6 8" xfId="254"/>
    <cellStyle name="40% - Accent1" xfId="255"/>
    <cellStyle name="40% - Accent1 2" xfId="256"/>
    <cellStyle name="40% - Accent1 3" xfId="257"/>
    <cellStyle name="40% - Accent1 4" xfId="258"/>
    <cellStyle name="40% - Accent1 5" xfId="259"/>
    <cellStyle name="40% - Accent1 6" xfId="260"/>
    <cellStyle name="40% - Accent1 7" xfId="261"/>
    <cellStyle name="40% - Accent1 8" xfId="262"/>
    <cellStyle name="40% - Accent2" xfId="263"/>
    <cellStyle name="40% - Accent2 2" xfId="264"/>
    <cellStyle name="40% - Accent2 3" xfId="265"/>
    <cellStyle name="40% - Accent2 4" xfId="266"/>
    <cellStyle name="40% - Accent2 5" xfId="267"/>
    <cellStyle name="40% - Accent2 6" xfId="268"/>
    <cellStyle name="40% - Accent2 7" xfId="269"/>
    <cellStyle name="40% - Accent2 8" xfId="270"/>
    <cellStyle name="40% - Accent3" xfId="271"/>
    <cellStyle name="40% - Accent3 2" xfId="272"/>
    <cellStyle name="40% - Accent3 3" xfId="273"/>
    <cellStyle name="40% - Accent3 4" xfId="274"/>
    <cellStyle name="40% - Accent3 5" xfId="275"/>
    <cellStyle name="40% - Accent3 6" xfId="276"/>
    <cellStyle name="40% - Accent3 7" xfId="277"/>
    <cellStyle name="40% - Accent3 8" xfId="278"/>
    <cellStyle name="40% - Accent4" xfId="279"/>
    <cellStyle name="40% - Accent4 2" xfId="280"/>
    <cellStyle name="40% - Accent4 3" xfId="281"/>
    <cellStyle name="40% - Accent4 4" xfId="282"/>
    <cellStyle name="40% - Accent4 5" xfId="283"/>
    <cellStyle name="40% - Accent4 6" xfId="284"/>
    <cellStyle name="40% - Accent4 7" xfId="285"/>
    <cellStyle name="40% - Accent4 8" xfId="286"/>
    <cellStyle name="40% - Accent5" xfId="287"/>
    <cellStyle name="40% - Accent5 2" xfId="288"/>
    <cellStyle name="40% - Accent5 3" xfId="289"/>
    <cellStyle name="40% - Accent5 4" xfId="290"/>
    <cellStyle name="40% - Accent5 5" xfId="291"/>
    <cellStyle name="40% - Accent5 6" xfId="292"/>
    <cellStyle name="40% - Accent5 7" xfId="293"/>
    <cellStyle name="40% - Accent5 8" xfId="294"/>
    <cellStyle name="40% - Accent6" xfId="295"/>
    <cellStyle name="40% - Accent6 2" xfId="296"/>
    <cellStyle name="40% - Accent6 3" xfId="297"/>
    <cellStyle name="40% - Accent6 4" xfId="298"/>
    <cellStyle name="40% - Accent6 5" xfId="299"/>
    <cellStyle name="40% - Accent6 6" xfId="300"/>
    <cellStyle name="40% - Accent6 7" xfId="301"/>
    <cellStyle name="40% - Accent6 8" xfId="302"/>
    <cellStyle name="40% - ส่วนที่ถูกเน้น1" xfId="303"/>
    <cellStyle name="40% - ส่วนที่ถูกเน้น1 2" xfId="304"/>
    <cellStyle name="40% - ส่วนที่ถูกเน้น1 2 2" xfId="305"/>
    <cellStyle name="40% - ส่วนที่ถูกเน้น1 2 2 2" xfId="306"/>
    <cellStyle name="40% - ส่วนที่ถูกเน้น1 2 2 2 2" xfId="307"/>
    <cellStyle name="40% - ส่วนที่ถูกเน้น1 2 2 2 3" xfId="308"/>
    <cellStyle name="40% - ส่วนที่ถูกเน้น1 2 2 2 4" xfId="309"/>
    <cellStyle name="40% - ส่วนที่ถูกเน้น1 2 2 3" xfId="310"/>
    <cellStyle name="40% - ส่วนที่ถูกเน้น1 2 2 4" xfId="311"/>
    <cellStyle name="40% - ส่วนที่ถูกเน้น1 2 2 5" xfId="312"/>
    <cellStyle name="40% - ส่วนที่ถูกเน้น1 2 2 6" xfId="313"/>
    <cellStyle name="40% - ส่วนที่ถูกเน้น1 2 3" xfId="314"/>
    <cellStyle name="40% - ส่วนที่ถูกเน้น1 2 3 2" xfId="315"/>
    <cellStyle name="40% - ส่วนที่ถูกเน้น1 2 3 2 2" xfId="316"/>
    <cellStyle name="40% - ส่วนที่ถูกเน้น1 2 3 2 3" xfId="317"/>
    <cellStyle name="40% - ส่วนที่ถูกเน้น1 2 3 2 4" xfId="318"/>
    <cellStyle name="40% - ส่วนที่ถูกเน้น1 2 3 3" xfId="319"/>
    <cellStyle name="40% - ส่วนที่ถูกเน้น1 2 3 4" xfId="320"/>
    <cellStyle name="40% - ส่วนที่ถูกเน้น1 2 3 5" xfId="321"/>
    <cellStyle name="40% - ส่วนที่ถูกเน้น1 2 3 6" xfId="322"/>
    <cellStyle name="40% - ส่วนที่ถูกเน้น1 2 4" xfId="323"/>
    <cellStyle name="40% - ส่วนที่ถูกเน้น1 2 4 2" xfId="324"/>
    <cellStyle name="40% - ส่วนที่ถูกเน้น1 2 4 3" xfId="325"/>
    <cellStyle name="40% - ส่วนที่ถูกเน้น1 2 4 4" xfId="326"/>
    <cellStyle name="40% - ส่วนที่ถูกเน้น1 3" xfId="327"/>
    <cellStyle name="40% - ส่วนที่ถูกเน้น1 3 2" xfId="328"/>
    <cellStyle name="40% - ส่วนที่ถูกเน้น1 3 3" xfId="329"/>
    <cellStyle name="40% - ส่วนที่ถูกเน้น1 4" xfId="330"/>
    <cellStyle name="40% - ส่วนที่ถูกเน้น1 5" xfId="331"/>
    <cellStyle name="40% - ส่วนที่ถูกเน้น1 6" xfId="332"/>
    <cellStyle name="40% - ส่วนที่ถูกเน้น1 7" xfId="333"/>
    <cellStyle name="40% - ส่วนที่ถูกเน้น1 8" xfId="334"/>
    <cellStyle name="40% - ส่วนที่ถูกเน้น2" xfId="335"/>
    <cellStyle name="40% - ส่วนที่ถูกเน้น2 2" xfId="336"/>
    <cellStyle name="40% - ส่วนที่ถูกเน้น2 2 2" xfId="337"/>
    <cellStyle name="40% - ส่วนที่ถูกเน้น2 2 2 2" xfId="338"/>
    <cellStyle name="40% - ส่วนที่ถูกเน้น2 2 2 2 2" xfId="339"/>
    <cellStyle name="40% - ส่วนที่ถูกเน้น2 2 2 2 3" xfId="340"/>
    <cellStyle name="40% - ส่วนที่ถูกเน้น2 2 2 2 4" xfId="341"/>
    <cellStyle name="40% - ส่วนที่ถูกเน้น2 2 2 3" xfId="342"/>
    <cellStyle name="40% - ส่วนที่ถูกเน้น2 2 2 4" xfId="343"/>
    <cellStyle name="40% - ส่วนที่ถูกเน้น2 2 2 5" xfId="344"/>
    <cellStyle name="40% - ส่วนที่ถูกเน้น2 2 2 6" xfId="345"/>
    <cellStyle name="40% - ส่วนที่ถูกเน้น2 2 3" xfId="346"/>
    <cellStyle name="40% - ส่วนที่ถูกเน้น2 2 3 2" xfId="347"/>
    <cellStyle name="40% - ส่วนที่ถูกเน้น2 2 3 2 2" xfId="348"/>
    <cellStyle name="40% - ส่วนที่ถูกเน้น2 2 3 2 3" xfId="349"/>
    <cellStyle name="40% - ส่วนที่ถูกเน้น2 2 3 2 4" xfId="350"/>
    <cellStyle name="40% - ส่วนที่ถูกเน้น2 2 3 3" xfId="351"/>
    <cellStyle name="40% - ส่วนที่ถูกเน้น2 2 3 4" xfId="352"/>
    <cellStyle name="40% - ส่วนที่ถูกเน้น2 2 3 5" xfId="353"/>
    <cellStyle name="40% - ส่วนที่ถูกเน้น2 2 3 6" xfId="354"/>
    <cellStyle name="40% - ส่วนที่ถูกเน้น2 2 4" xfId="355"/>
    <cellStyle name="40% - ส่วนที่ถูกเน้น2 2 4 2" xfId="356"/>
    <cellStyle name="40% - ส่วนที่ถูกเน้น2 2 4 3" xfId="357"/>
    <cellStyle name="40% - ส่วนที่ถูกเน้น2 2 4 4" xfId="358"/>
    <cellStyle name="40% - ส่วนที่ถูกเน้น2 3" xfId="359"/>
    <cellStyle name="40% - ส่วนที่ถูกเน้น2 3 2" xfId="360"/>
    <cellStyle name="40% - ส่วนที่ถูกเน้น2 3 3" xfId="361"/>
    <cellStyle name="40% - ส่วนที่ถูกเน้น2 4" xfId="362"/>
    <cellStyle name="40% - ส่วนที่ถูกเน้น2 5" xfId="363"/>
    <cellStyle name="40% - ส่วนที่ถูกเน้น2 6" xfId="364"/>
    <cellStyle name="40% - ส่วนที่ถูกเน้น2 7" xfId="365"/>
    <cellStyle name="40% - ส่วนที่ถูกเน้น2 8" xfId="366"/>
    <cellStyle name="40% - ส่วนที่ถูกเน้น3" xfId="367"/>
    <cellStyle name="40% - ส่วนที่ถูกเน้น3 2" xfId="368"/>
    <cellStyle name="40% - ส่วนที่ถูกเน้น3 2 2" xfId="369"/>
    <cellStyle name="40% - ส่วนที่ถูกเน้น3 2 2 2" xfId="370"/>
    <cellStyle name="40% - ส่วนที่ถูกเน้น3 2 2 2 2" xfId="371"/>
    <cellStyle name="40% - ส่วนที่ถูกเน้น3 2 2 2 3" xfId="372"/>
    <cellStyle name="40% - ส่วนที่ถูกเน้น3 2 2 2 4" xfId="373"/>
    <cellStyle name="40% - ส่วนที่ถูกเน้น3 2 2 3" xfId="374"/>
    <cellStyle name="40% - ส่วนที่ถูกเน้น3 2 2 4" xfId="375"/>
    <cellStyle name="40% - ส่วนที่ถูกเน้น3 2 2 5" xfId="376"/>
    <cellStyle name="40% - ส่วนที่ถูกเน้น3 2 2 6" xfId="377"/>
    <cellStyle name="40% - ส่วนที่ถูกเน้น3 2 3" xfId="378"/>
    <cellStyle name="40% - ส่วนที่ถูกเน้น3 2 3 2" xfId="379"/>
    <cellStyle name="40% - ส่วนที่ถูกเน้น3 2 3 2 2" xfId="380"/>
    <cellStyle name="40% - ส่วนที่ถูกเน้น3 2 3 2 3" xfId="381"/>
    <cellStyle name="40% - ส่วนที่ถูกเน้น3 2 3 2 4" xfId="382"/>
    <cellStyle name="40% - ส่วนที่ถูกเน้น3 2 3 3" xfId="383"/>
    <cellStyle name="40% - ส่วนที่ถูกเน้น3 2 3 4" xfId="384"/>
    <cellStyle name="40% - ส่วนที่ถูกเน้น3 2 3 5" xfId="385"/>
    <cellStyle name="40% - ส่วนที่ถูกเน้น3 2 3 6" xfId="386"/>
    <cellStyle name="40% - ส่วนที่ถูกเน้น3 2 4" xfId="387"/>
    <cellStyle name="40% - ส่วนที่ถูกเน้น3 2 4 2" xfId="388"/>
    <cellStyle name="40% - ส่วนที่ถูกเน้น3 2 4 3" xfId="389"/>
    <cellStyle name="40% - ส่วนที่ถูกเน้น3 2 4 4" xfId="390"/>
    <cellStyle name="40% - ส่วนที่ถูกเน้น3 3" xfId="391"/>
    <cellStyle name="40% - ส่วนที่ถูกเน้น3 3 2" xfId="392"/>
    <cellStyle name="40% - ส่วนที่ถูกเน้น3 3 3" xfId="393"/>
    <cellStyle name="40% - ส่วนที่ถูกเน้น3 4" xfId="394"/>
    <cellStyle name="40% - ส่วนที่ถูกเน้น3 5" xfId="395"/>
    <cellStyle name="40% - ส่วนที่ถูกเน้น3 6" xfId="396"/>
    <cellStyle name="40% - ส่วนที่ถูกเน้น3 7" xfId="397"/>
    <cellStyle name="40% - ส่วนที่ถูกเน้น3 8" xfId="398"/>
    <cellStyle name="40% - ส่วนที่ถูกเน้น4" xfId="399"/>
    <cellStyle name="40% - ส่วนที่ถูกเน้น4 2" xfId="400"/>
    <cellStyle name="40% - ส่วนที่ถูกเน้น4 2 2" xfId="401"/>
    <cellStyle name="40% - ส่วนที่ถูกเน้น4 2 2 2" xfId="402"/>
    <cellStyle name="40% - ส่วนที่ถูกเน้น4 2 2 2 2" xfId="403"/>
    <cellStyle name="40% - ส่วนที่ถูกเน้น4 2 2 2 3" xfId="404"/>
    <cellStyle name="40% - ส่วนที่ถูกเน้น4 2 2 2 4" xfId="405"/>
    <cellStyle name="40% - ส่วนที่ถูกเน้น4 2 2 3" xfId="406"/>
    <cellStyle name="40% - ส่วนที่ถูกเน้น4 2 2 4" xfId="407"/>
    <cellStyle name="40% - ส่วนที่ถูกเน้น4 2 2 5" xfId="408"/>
    <cellStyle name="40% - ส่วนที่ถูกเน้น4 2 2 6" xfId="409"/>
    <cellStyle name="40% - ส่วนที่ถูกเน้น4 2 3" xfId="410"/>
    <cellStyle name="40% - ส่วนที่ถูกเน้น4 2 3 2" xfId="411"/>
    <cellStyle name="40% - ส่วนที่ถูกเน้น4 2 3 2 2" xfId="412"/>
    <cellStyle name="40% - ส่วนที่ถูกเน้น4 2 3 2 3" xfId="413"/>
    <cellStyle name="40% - ส่วนที่ถูกเน้น4 2 3 2 4" xfId="414"/>
    <cellStyle name="40% - ส่วนที่ถูกเน้น4 2 3 3" xfId="415"/>
    <cellStyle name="40% - ส่วนที่ถูกเน้น4 2 3 4" xfId="416"/>
    <cellStyle name="40% - ส่วนที่ถูกเน้น4 2 3 5" xfId="417"/>
    <cellStyle name="40% - ส่วนที่ถูกเน้น4 2 3 6" xfId="418"/>
    <cellStyle name="40% - ส่วนที่ถูกเน้น4 2 4" xfId="419"/>
    <cellStyle name="40% - ส่วนที่ถูกเน้น4 2 4 2" xfId="420"/>
    <cellStyle name="40% - ส่วนที่ถูกเน้น4 2 4 3" xfId="421"/>
    <cellStyle name="40% - ส่วนที่ถูกเน้น4 2 4 4" xfId="422"/>
    <cellStyle name="40% - ส่วนที่ถูกเน้น4 3" xfId="423"/>
    <cellStyle name="40% - ส่วนที่ถูกเน้น4 3 2" xfId="424"/>
    <cellStyle name="40% - ส่วนที่ถูกเน้น4 3 3" xfId="425"/>
    <cellStyle name="40% - ส่วนที่ถูกเน้น4 4" xfId="426"/>
    <cellStyle name="40% - ส่วนที่ถูกเน้น4 5" xfId="427"/>
    <cellStyle name="40% - ส่วนที่ถูกเน้น4 6" xfId="428"/>
    <cellStyle name="40% - ส่วนที่ถูกเน้น4 7" xfId="429"/>
    <cellStyle name="40% - ส่วนที่ถูกเน้น4 8" xfId="430"/>
    <cellStyle name="40% - ส่วนที่ถูกเน้น5" xfId="431"/>
    <cellStyle name="40% - ส่วนที่ถูกเน้น5 2" xfId="432"/>
    <cellStyle name="40% - ส่วนที่ถูกเน้น5 2 2" xfId="433"/>
    <cellStyle name="40% - ส่วนที่ถูกเน้น5 2 2 2" xfId="434"/>
    <cellStyle name="40% - ส่วนที่ถูกเน้น5 2 2 2 2" xfId="435"/>
    <cellStyle name="40% - ส่วนที่ถูกเน้น5 2 2 2 3" xfId="436"/>
    <cellStyle name="40% - ส่วนที่ถูกเน้น5 2 2 2 4" xfId="437"/>
    <cellStyle name="40% - ส่วนที่ถูกเน้น5 2 2 3" xfId="438"/>
    <cellStyle name="40% - ส่วนที่ถูกเน้น5 2 2 4" xfId="439"/>
    <cellStyle name="40% - ส่วนที่ถูกเน้น5 2 2 5" xfId="440"/>
    <cellStyle name="40% - ส่วนที่ถูกเน้น5 2 2 6" xfId="441"/>
    <cellStyle name="40% - ส่วนที่ถูกเน้น5 2 3" xfId="442"/>
    <cellStyle name="40% - ส่วนที่ถูกเน้น5 2 3 2" xfId="443"/>
    <cellStyle name="40% - ส่วนที่ถูกเน้น5 2 3 2 2" xfId="444"/>
    <cellStyle name="40% - ส่วนที่ถูกเน้น5 2 3 2 3" xfId="445"/>
    <cellStyle name="40% - ส่วนที่ถูกเน้น5 2 3 2 4" xfId="446"/>
    <cellStyle name="40% - ส่วนที่ถูกเน้น5 2 3 3" xfId="447"/>
    <cellStyle name="40% - ส่วนที่ถูกเน้น5 2 3 4" xfId="448"/>
    <cellStyle name="40% - ส่วนที่ถูกเน้น5 2 3 5" xfId="449"/>
    <cellStyle name="40% - ส่วนที่ถูกเน้น5 2 3 6" xfId="450"/>
    <cellStyle name="40% - ส่วนที่ถูกเน้น5 2 4" xfId="451"/>
    <cellStyle name="40% - ส่วนที่ถูกเน้น5 2 4 2" xfId="452"/>
    <cellStyle name="40% - ส่วนที่ถูกเน้น5 2 4 3" xfId="453"/>
    <cellStyle name="40% - ส่วนที่ถูกเน้น5 2 4 4" xfId="454"/>
    <cellStyle name="40% - ส่วนที่ถูกเน้น5 3" xfId="455"/>
    <cellStyle name="40% - ส่วนที่ถูกเน้น5 3 2" xfId="456"/>
    <cellStyle name="40% - ส่วนที่ถูกเน้น5 3 3" xfId="457"/>
    <cellStyle name="40% - ส่วนที่ถูกเน้น5 4" xfId="458"/>
    <cellStyle name="40% - ส่วนที่ถูกเน้น5 5" xfId="459"/>
    <cellStyle name="40% - ส่วนที่ถูกเน้น5 6" xfId="460"/>
    <cellStyle name="40% - ส่วนที่ถูกเน้น5 7" xfId="461"/>
    <cellStyle name="40% - ส่วนที่ถูกเน้น5 8" xfId="462"/>
    <cellStyle name="40% - ส่วนที่ถูกเน้น6" xfId="463"/>
    <cellStyle name="40% - ส่วนที่ถูกเน้น6 2" xfId="464"/>
    <cellStyle name="40% - ส่วนที่ถูกเน้น6 2 2" xfId="465"/>
    <cellStyle name="40% - ส่วนที่ถูกเน้น6 2 2 2" xfId="466"/>
    <cellStyle name="40% - ส่วนที่ถูกเน้น6 2 2 2 2" xfId="467"/>
    <cellStyle name="40% - ส่วนที่ถูกเน้น6 2 2 2 3" xfId="468"/>
    <cellStyle name="40% - ส่วนที่ถูกเน้น6 2 2 2 4" xfId="469"/>
    <cellStyle name="40% - ส่วนที่ถูกเน้น6 2 2 3" xfId="470"/>
    <cellStyle name="40% - ส่วนที่ถูกเน้น6 2 2 4" xfId="471"/>
    <cellStyle name="40% - ส่วนที่ถูกเน้น6 2 2 5" xfId="472"/>
    <cellStyle name="40% - ส่วนที่ถูกเน้น6 2 2 6" xfId="473"/>
    <cellStyle name="40% - ส่วนที่ถูกเน้น6 2 3" xfId="474"/>
    <cellStyle name="40% - ส่วนที่ถูกเน้น6 2 3 2" xfId="475"/>
    <cellStyle name="40% - ส่วนที่ถูกเน้น6 2 3 2 2" xfId="476"/>
    <cellStyle name="40% - ส่วนที่ถูกเน้น6 2 3 2 3" xfId="477"/>
    <cellStyle name="40% - ส่วนที่ถูกเน้น6 2 3 2 4" xfId="478"/>
    <cellStyle name="40% - ส่วนที่ถูกเน้น6 2 3 3" xfId="479"/>
    <cellStyle name="40% - ส่วนที่ถูกเน้น6 2 3 4" xfId="480"/>
    <cellStyle name="40% - ส่วนที่ถูกเน้น6 2 3 5" xfId="481"/>
    <cellStyle name="40% - ส่วนที่ถูกเน้น6 2 3 6" xfId="482"/>
    <cellStyle name="40% - ส่วนที่ถูกเน้น6 2 4" xfId="483"/>
    <cellStyle name="40% - ส่วนที่ถูกเน้น6 2 4 2" xfId="484"/>
    <cellStyle name="40% - ส่วนที่ถูกเน้น6 2 4 3" xfId="485"/>
    <cellStyle name="40% - ส่วนที่ถูกเน้น6 2 4 4" xfId="486"/>
    <cellStyle name="40% - ส่วนที่ถูกเน้น6 3" xfId="487"/>
    <cellStyle name="40% - ส่วนที่ถูกเน้น6 3 2" xfId="488"/>
    <cellStyle name="40% - ส่วนที่ถูกเน้น6 3 3" xfId="489"/>
    <cellStyle name="40% - ส่วนที่ถูกเน้น6 4" xfId="490"/>
    <cellStyle name="40% - ส่วนที่ถูกเน้น6 5" xfId="491"/>
    <cellStyle name="40% - ส่วนที่ถูกเน้น6 6" xfId="492"/>
    <cellStyle name="40% - ส่วนที่ถูกเน้น6 7" xfId="493"/>
    <cellStyle name="40% - ส่วนที่ถูกเน้น6 8" xfId="494"/>
    <cellStyle name="60% - Accent1" xfId="495"/>
    <cellStyle name="60% - Accent2" xfId="496"/>
    <cellStyle name="60% - Accent3" xfId="497"/>
    <cellStyle name="60% - Accent4" xfId="498"/>
    <cellStyle name="60% - Accent5" xfId="499"/>
    <cellStyle name="60% - Accent6" xfId="500"/>
    <cellStyle name="60% - ส่วนที่ถูกเน้น1" xfId="501"/>
    <cellStyle name="60% - ส่วนที่ถูกเน้น1 2" xfId="502"/>
    <cellStyle name="60% - ส่วนที่ถูกเน้น1 2 2" xfId="503"/>
    <cellStyle name="60% - ส่วนที่ถูกเน้น1 2 2 2" xfId="504"/>
    <cellStyle name="60% - ส่วนที่ถูกเน้น1 2 2 2 2" xfId="505"/>
    <cellStyle name="60% - ส่วนที่ถูกเน้น1 2 2 2 3" xfId="506"/>
    <cellStyle name="60% - ส่วนที่ถูกเน้น1 2 2 2 4" xfId="507"/>
    <cellStyle name="60% - ส่วนที่ถูกเน้น1 2 2 3" xfId="508"/>
    <cellStyle name="60% - ส่วนที่ถูกเน้น1 2 2 4" xfId="509"/>
    <cellStyle name="60% - ส่วนที่ถูกเน้น1 2 2 5" xfId="510"/>
    <cellStyle name="60% - ส่วนที่ถูกเน้น1 2 2 6" xfId="511"/>
    <cellStyle name="60% - ส่วนที่ถูกเน้น1 2 3" xfId="512"/>
    <cellStyle name="60% - ส่วนที่ถูกเน้น1 2 3 2" xfId="513"/>
    <cellStyle name="60% - ส่วนที่ถูกเน้น1 2 3 2 2" xfId="514"/>
    <cellStyle name="60% - ส่วนที่ถูกเน้น1 2 3 2 3" xfId="515"/>
    <cellStyle name="60% - ส่วนที่ถูกเน้น1 2 3 2 4" xfId="516"/>
    <cellStyle name="60% - ส่วนที่ถูกเน้น1 2 3 3" xfId="517"/>
    <cellStyle name="60% - ส่วนที่ถูกเน้น1 2 3 4" xfId="518"/>
    <cellStyle name="60% - ส่วนที่ถูกเน้น1 2 3 5" xfId="519"/>
    <cellStyle name="60% - ส่วนที่ถูกเน้น1 2 3 6" xfId="520"/>
    <cellStyle name="60% - ส่วนที่ถูกเน้น1 2 4" xfId="521"/>
    <cellStyle name="60% - ส่วนที่ถูกเน้น1 2 4 2" xfId="522"/>
    <cellStyle name="60% - ส่วนที่ถูกเน้น1 2 4 3" xfId="523"/>
    <cellStyle name="60% - ส่วนที่ถูกเน้น1 2 4 4" xfId="524"/>
    <cellStyle name="60% - ส่วนที่ถูกเน้น1 3" xfId="525"/>
    <cellStyle name="60% - ส่วนที่ถูกเน้น1 3 2" xfId="526"/>
    <cellStyle name="60% - ส่วนที่ถูกเน้น1 3 3" xfId="527"/>
    <cellStyle name="60% - ส่วนที่ถูกเน้น1 4" xfId="528"/>
    <cellStyle name="60% - ส่วนที่ถูกเน้น1 5" xfId="529"/>
    <cellStyle name="60% - ส่วนที่ถูกเน้น1 6" xfId="530"/>
    <cellStyle name="60% - ส่วนที่ถูกเน้น1 7" xfId="531"/>
    <cellStyle name="60% - ส่วนที่ถูกเน้น1 8" xfId="532"/>
    <cellStyle name="60% - ส่วนที่ถูกเน้น2" xfId="533"/>
    <cellStyle name="60% - ส่วนที่ถูกเน้น2 2" xfId="534"/>
    <cellStyle name="60% - ส่วนที่ถูกเน้น2 2 2" xfId="535"/>
    <cellStyle name="60% - ส่วนที่ถูกเน้น2 2 2 2" xfId="536"/>
    <cellStyle name="60% - ส่วนที่ถูกเน้น2 2 2 2 2" xfId="537"/>
    <cellStyle name="60% - ส่วนที่ถูกเน้น2 2 2 2 3" xfId="538"/>
    <cellStyle name="60% - ส่วนที่ถูกเน้น2 2 2 2 4" xfId="539"/>
    <cellStyle name="60% - ส่วนที่ถูกเน้น2 2 2 3" xfId="540"/>
    <cellStyle name="60% - ส่วนที่ถูกเน้น2 2 2 4" xfId="541"/>
    <cellStyle name="60% - ส่วนที่ถูกเน้น2 2 2 5" xfId="542"/>
    <cellStyle name="60% - ส่วนที่ถูกเน้น2 2 2 6" xfId="543"/>
    <cellStyle name="60% - ส่วนที่ถูกเน้น2 2 3" xfId="544"/>
    <cellStyle name="60% - ส่วนที่ถูกเน้น2 2 3 2" xfId="545"/>
    <cellStyle name="60% - ส่วนที่ถูกเน้น2 2 3 2 2" xfId="546"/>
    <cellStyle name="60% - ส่วนที่ถูกเน้น2 2 3 2 3" xfId="547"/>
    <cellStyle name="60% - ส่วนที่ถูกเน้น2 2 3 2 4" xfId="548"/>
    <cellStyle name="60% - ส่วนที่ถูกเน้น2 2 3 3" xfId="549"/>
    <cellStyle name="60% - ส่วนที่ถูกเน้น2 2 3 4" xfId="550"/>
    <cellStyle name="60% - ส่วนที่ถูกเน้น2 2 3 5" xfId="551"/>
    <cellStyle name="60% - ส่วนที่ถูกเน้น2 2 3 6" xfId="552"/>
    <cellStyle name="60% - ส่วนที่ถูกเน้น2 2 4" xfId="553"/>
    <cellStyle name="60% - ส่วนที่ถูกเน้น2 2 4 2" xfId="554"/>
    <cellStyle name="60% - ส่วนที่ถูกเน้น2 2 4 3" xfId="555"/>
    <cellStyle name="60% - ส่วนที่ถูกเน้น2 2 4 4" xfId="556"/>
    <cellStyle name="60% - ส่วนที่ถูกเน้น2 3" xfId="557"/>
    <cellStyle name="60% - ส่วนที่ถูกเน้น2 3 2" xfId="558"/>
    <cellStyle name="60% - ส่วนที่ถูกเน้น2 3 3" xfId="559"/>
    <cellStyle name="60% - ส่วนที่ถูกเน้น2 4" xfId="560"/>
    <cellStyle name="60% - ส่วนที่ถูกเน้น2 5" xfId="561"/>
    <cellStyle name="60% - ส่วนที่ถูกเน้น2 6" xfId="562"/>
    <cellStyle name="60% - ส่วนที่ถูกเน้น2 7" xfId="563"/>
    <cellStyle name="60% - ส่วนที่ถูกเน้น2 8" xfId="564"/>
    <cellStyle name="60% - ส่วนที่ถูกเน้น3" xfId="565"/>
    <cellStyle name="60% - ส่วนที่ถูกเน้น3 2" xfId="566"/>
    <cellStyle name="60% - ส่วนที่ถูกเน้น3 2 2" xfId="567"/>
    <cellStyle name="60% - ส่วนที่ถูกเน้น3 2 2 2" xfId="568"/>
    <cellStyle name="60% - ส่วนที่ถูกเน้น3 2 2 2 2" xfId="569"/>
    <cellStyle name="60% - ส่วนที่ถูกเน้น3 2 2 2 3" xfId="570"/>
    <cellStyle name="60% - ส่วนที่ถูกเน้น3 2 2 2 4" xfId="571"/>
    <cellStyle name="60% - ส่วนที่ถูกเน้น3 2 2 3" xfId="572"/>
    <cellStyle name="60% - ส่วนที่ถูกเน้น3 2 2 4" xfId="573"/>
    <cellStyle name="60% - ส่วนที่ถูกเน้น3 2 2 5" xfId="574"/>
    <cellStyle name="60% - ส่วนที่ถูกเน้น3 2 2 6" xfId="575"/>
    <cellStyle name="60% - ส่วนที่ถูกเน้น3 2 3" xfId="576"/>
    <cellStyle name="60% - ส่วนที่ถูกเน้น3 2 3 2" xfId="577"/>
    <cellStyle name="60% - ส่วนที่ถูกเน้น3 2 3 2 2" xfId="578"/>
    <cellStyle name="60% - ส่วนที่ถูกเน้น3 2 3 2 3" xfId="579"/>
    <cellStyle name="60% - ส่วนที่ถูกเน้น3 2 3 2 4" xfId="580"/>
    <cellStyle name="60% - ส่วนที่ถูกเน้น3 2 3 3" xfId="581"/>
    <cellStyle name="60% - ส่วนที่ถูกเน้น3 2 3 4" xfId="582"/>
    <cellStyle name="60% - ส่วนที่ถูกเน้น3 2 3 5" xfId="583"/>
    <cellStyle name="60% - ส่วนที่ถูกเน้น3 2 3 6" xfId="584"/>
    <cellStyle name="60% - ส่วนที่ถูกเน้น3 2 4" xfId="585"/>
    <cellStyle name="60% - ส่วนที่ถูกเน้น3 2 4 2" xfId="586"/>
    <cellStyle name="60% - ส่วนที่ถูกเน้น3 2 4 3" xfId="587"/>
    <cellStyle name="60% - ส่วนที่ถูกเน้น3 2 4 4" xfId="588"/>
    <cellStyle name="60% - ส่วนที่ถูกเน้น3 3" xfId="589"/>
    <cellStyle name="60% - ส่วนที่ถูกเน้น3 3 2" xfId="590"/>
    <cellStyle name="60% - ส่วนที่ถูกเน้น3 3 3" xfId="591"/>
    <cellStyle name="60% - ส่วนที่ถูกเน้น3 4" xfId="592"/>
    <cellStyle name="60% - ส่วนที่ถูกเน้น3 5" xfId="593"/>
    <cellStyle name="60% - ส่วนที่ถูกเน้น3 6" xfId="594"/>
    <cellStyle name="60% - ส่วนที่ถูกเน้น3 7" xfId="595"/>
    <cellStyle name="60% - ส่วนที่ถูกเน้น3 8" xfId="596"/>
    <cellStyle name="60% - ส่วนที่ถูกเน้น4" xfId="597"/>
    <cellStyle name="60% - ส่วนที่ถูกเน้น4 2" xfId="598"/>
    <cellStyle name="60% - ส่วนที่ถูกเน้น4 2 2" xfId="599"/>
    <cellStyle name="60% - ส่วนที่ถูกเน้น4 2 2 2" xfId="600"/>
    <cellStyle name="60% - ส่วนที่ถูกเน้น4 2 2 2 2" xfId="601"/>
    <cellStyle name="60% - ส่วนที่ถูกเน้น4 2 2 2 3" xfId="602"/>
    <cellStyle name="60% - ส่วนที่ถูกเน้น4 2 2 2 4" xfId="603"/>
    <cellStyle name="60% - ส่วนที่ถูกเน้น4 2 2 3" xfId="604"/>
    <cellStyle name="60% - ส่วนที่ถูกเน้น4 2 2 4" xfId="605"/>
    <cellStyle name="60% - ส่วนที่ถูกเน้น4 2 2 5" xfId="606"/>
    <cellStyle name="60% - ส่วนที่ถูกเน้น4 2 2 6" xfId="607"/>
    <cellStyle name="60% - ส่วนที่ถูกเน้น4 2 3" xfId="608"/>
    <cellStyle name="60% - ส่วนที่ถูกเน้น4 2 3 2" xfId="609"/>
    <cellStyle name="60% - ส่วนที่ถูกเน้น4 2 3 2 2" xfId="610"/>
    <cellStyle name="60% - ส่วนที่ถูกเน้น4 2 3 2 3" xfId="611"/>
    <cellStyle name="60% - ส่วนที่ถูกเน้น4 2 3 2 4" xfId="612"/>
    <cellStyle name="60% - ส่วนที่ถูกเน้น4 2 3 3" xfId="613"/>
    <cellStyle name="60% - ส่วนที่ถูกเน้น4 2 3 4" xfId="614"/>
    <cellStyle name="60% - ส่วนที่ถูกเน้น4 2 3 5" xfId="615"/>
    <cellStyle name="60% - ส่วนที่ถูกเน้น4 2 3 6" xfId="616"/>
    <cellStyle name="60% - ส่วนที่ถูกเน้น4 2 4" xfId="617"/>
    <cellStyle name="60% - ส่วนที่ถูกเน้น4 2 4 2" xfId="618"/>
    <cellStyle name="60% - ส่วนที่ถูกเน้น4 2 4 3" xfId="619"/>
    <cellStyle name="60% - ส่วนที่ถูกเน้น4 2 4 4" xfId="620"/>
    <cellStyle name="60% - ส่วนที่ถูกเน้น4 3" xfId="621"/>
    <cellStyle name="60% - ส่วนที่ถูกเน้น4 3 2" xfId="622"/>
    <cellStyle name="60% - ส่วนที่ถูกเน้น4 3 3" xfId="623"/>
    <cellStyle name="60% - ส่วนที่ถูกเน้น4 4" xfId="624"/>
    <cellStyle name="60% - ส่วนที่ถูกเน้น4 5" xfId="625"/>
    <cellStyle name="60% - ส่วนที่ถูกเน้น4 6" xfId="626"/>
    <cellStyle name="60% - ส่วนที่ถูกเน้น4 7" xfId="627"/>
    <cellStyle name="60% - ส่วนที่ถูกเน้น4 8" xfId="628"/>
    <cellStyle name="60% - ส่วนที่ถูกเน้น5" xfId="629"/>
    <cellStyle name="60% - ส่วนที่ถูกเน้น5 2" xfId="630"/>
    <cellStyle name="60% - ส่วนที่ถูกเน้น5 2 2" xfId="631"/>
    <cellStyle name="60% - ส่วนที่ถูกเน้น5 2 2 2" xfId="632"/>
    <cellStyle name="60% - ส่วนที่ถูกเน้น5 2 2 2 2" xfId="633"/>
    <cellStyle name="60% - ส่วนที่ถูกเน้น5 2 2 2 3" xfId="634"/>
    <cellStyle name="60% - ส่วนที่ถูกเน้น5 2 2 2 4" xfId="635"/>
    <cellStyle name="60% - ส่วนที่ถูกเน้น5 2 2 3" xfId="636"/>
    <cellStyle name="60% - ส่วนที่ถูกเน้น5 2 2 4" xfId="637"/>
    <cellStyle name="60% - ส่วนที่ถูกเน้น5 2 2 5" xfId="638"/>
    <cellStyle name="60% - ส่วนที่ถูกเน้น5 2 2 6" xfId="639"/>
    <cellStyle name="60% - ส่วนที่ถูกเน้น5 2 3" xfId="640"/>
    <cellStyle name="60% - ส่วนที่ถูกเน้น5 2 3 2" xfId="641"/>
    <cellStyle name="60% - ส่วนที่ถูกเน้น5 2 3 2 2" xfId="642"/>
    <cellStyle name="60% - ส่วนที่ถูกเน้น5 2 3 2 3" xfId="643"/>
    <cellStyle name="60% - ส่วนที่ถูกเน้น5 2 3 2 4" xfId="644"/>
    <cellStyle name="60% - ส่วนที่ถูกเน้น5 2 3 3" xfId="645"/>
    <cellStyle name="60% - ส่วนที่ถูกเน้น5 2 3 4" xfId="646"/>
    <cellStyle name="60% - ส่วนที่ถูกเน้น5 2 3 5" xfId="647"/>
    <cellStyle name="60% - ส่วนที่ถูกเน้น5 2 3 6" xfId="648"/>
    <cellStyle name="60% - ส่วนที่ถูกเน้น5 2 4" xfId="649"/>
    <cellStyle name="60% - ส่วนที่ถูกเน้น5 2 4 2" xfId="650"/>
    <cellStyle name="60% - ส่วนที่ถูกเน้น5 2 4 3" xfId="651"/>
    <cellStyle name="60% - ส่วนที่ถูกเน้น5 2 4 4" xfId="652"/>
    <cellStyle name="60% - ส่วนที่ถูกเน้น5 3" xfId="653"/>
    <cellStyle name="60% - ส่วนที่ถูกเน้น5 3 2" xfId="654"/>
    <cellStyle name="60% - ส่วนที่ถูกเน้น5 3 3" xfId="655"/>
    <cellStyle name="60% - ส่วนที่ถูกเน้น5 4" xfId="656"/>
    <cellStyle name="60% - ส่วนที่ถูกเน้น5 5" xfId="657"/>
    <cellStyle name="60% - ส่วนที่ถูกเน้น5 6" xfId="658"/>
    <cellStyle name="60% - ส่วนที่ถูกเน้น5 7" xfId="659"/>
    <cellStyle name="60% - ส่วนที่ถูกเน้น5 8" xfId="660"/>
    <cellStyle name="60% - ส่วนที่ถูกเน้น6" xfId="661"/>
    <cellStyle name="60% - ส่วนที่ถูกเน้น6 2" xfId="662"/>
    <cellStyle name="60% - ส่วนที่ถูกเน้น6 2 2" xfId="663"/>
    <cellStyle name="60% - ส่วนที่ถูกเน้น6 2 2 2" xfId="664"/>
    <cellStyle name="60% - ส่วนที่ถูกเน้น6 2 2 2 2" xfId="665"/>
    <cellStyle name="60% - ส่วนที่ถูกเน้น6 2 2 2 3" xfId="666"/>
    <cellStyle name="60% - ส่วนที่ถูกเน้น6 2 2 2 4" xfId="667"/>
    <cellStyle name="60% - ส่วนที่ถูกเน้น6 2 2 3" xfId="668"/>
    <cellStyle name="60% - ส่วนที่ถูกเน้น6 2 2 4" xfId="669"/>
    <cellStyle name="60% - ส่วนที่ถูกเน้น6 2 2 5" xfId="670"/>
    <cellStyle name="60% - ส่วนที่ถูกเน้น6 2 2 6" xfId="671"/>
    <cellStyle name="60% - ส่วนที่ถูกเน้น6 2 3" xfId="672"/>
    <cellStyle name="60% - ส่วนที่ถูกเน้น6 2 3 2" xfId="673"/>
    <cellStyle name="60% - ส่วนที่ถูกเน้น6 2 3 2 2" xfId="674"/>
    <cellStyle name="60% - ส่วนที่ถูกเน้น6 2 3 2 3" xfId="675"/>
    <cellStyle name="60% - ส่วนที่ถูกเน้น6 2 3 2 4" xfId="676"/>
    <cellStyle name="60% - ส่วนที่ถูกเน้น6 2 3 3" xfId="677"/>
    <cellStyle name="60% - ส่วนที่ถูกเน้น6 2 3 4" xfId="678"/>
    <cellStyle name="60% - ส่วนที่ถูกเน้น6 2 3 5" xfId="679"/>
    <cellStyle name="60% - ส่วนที่ถูกเน้น6 2 3 6" xfId="680"/>
    <cellStyle name="60% - ส่วนที่ถูกเน้น6 2 4" xfId="681"/>
    <cellStyle name="60% - ส่วนที่ถูกเน้น6 2 4 2" xfId="682"/>
    <cellStyle name="60% - ส่วนที่ถูกเน้น6 2 4 3" xfId="683"/>
    <cellStyle name="60% - ส่วนที่ถูกเน้น6 2 4 4" xfId="684"/>
    <cellStyle name="60% - ส่วนที่ถูกเน้น6 3" xfId="685"/>
    <cellStyle name="60% - ส่วนที่ถูกเน้น6 3 2" xfId="686"/>
    <cellStyle name="60% - ส่วนที่ถูกเน้น6 3 3" xfId="687"/>
    <cellStyle name="60% - ส่วนที่ถูกเน้น6 4" xfId="688"/>
    <cellStyle name="60% - ส่วนที่ถูกเน้น6 5" xfId="689"/>
    <cellStyle name="60% - ส่วนที่ถูกเน้น6 6" xfId="690"/>
    <cellStyle name="60% - ส่วนที่ถูกเน้น6 7" xfId="691"/>
    <cellStyle name="60% - ส่วนที่ถูกเน้น6 8" xfId="692"/>
    <cellStyle name="Accent1" xfId="693"/>
    <cellStyle name="Accent2" xfId="694"/>
    <cellStyle name="Accent3" xfId="695"/>
    <cellStyle name="Accent4" xfId="696"/>
    <cellStyle name="Accent5" xfId="697"/>
    <cellStyle name="Accent6" xfId="698"/>
    <cellStyle name="Bad" xfId="699"/>
    <cellStyle name="Calculation" xfId="700"/>
    <cellStyle name="Check Cell" xfId="701"/>
    <cellStyle name="comma zerodec" xfId="702"/>
    <cellStyle name="Currency1" xfId="703"/>
    <cellStyle name="Currency1 10" xfId="704"/>
    <cellStyle name="Currency1 11" xfId="705"/>
    <cellStyle name="Currency1 12" xfId="706"/>
    <cellStyle name="Currency1 13" xfId="707"/>
    <cellStyle name="Currency1 2" xfId="708"/>
    <cellStyle name="Currency1 2 2" xfId="709"/>
    <cellStyle name="Currency1 3" xfId="710"/>
    <cellStyle name="Currency1 3 2" xfId="711"/>
    <cellStyle name="Currency1 4" xfId="712"/>
    <cellStyle name="Currency1 4 2" xfId="713"/>
    <cellStyle name="Currency1 5" xfId="714"/>
    <cellStyle name="Currency1 5 2" xfId="715"/>
    <cellStyle name="Currency1 6" xfId="716"/>
    <cellStyle name="Currency1 7" xfId="717"/>
    <cellStyle name="Currency1 8" xfId="718"/>
    <cellStyle name="Currency1 9" xfId="719"/>
    <cellStyle name="Date" xfId="720"/>
    <cellStyle name="Date 2" xfId="721"/>
    <cellStyle name="Dollar (zero dec)" xfId="722"/>
    <cellStyle name="Dollar (zero dec) 10" xfId="723"/>
    <cellStyle name="Dollar (zero dec) 11" xfId="724"/>
    <cellStyle name="Dollar (zero dec) 12" xfId="725"/>
    <cellStyle name="Dollar (zero dec) 13" xfId="726"/>
    <cellStyle name="Dollar (zero dec) 2" xfId="727"/>
    <cellStyle name="Dollar (zero dec) 2 2" xfId="728"/>
    <cellStyle name="Dollar (zero dec) 3" xfId="729"/>
    <cellStyle name="Dollar (zero dec) 3 2" xfId="730"/>
    <cellStyle name="Dollar (zero dec) 4" xfId="731"/>
    <cellStyle name="Dollar (zero dec) 4 2" xfId="732"/>
    <cellStyle name="Dollar (zero dec) 5" xfId="733"/>
    <cellStyle name="Dollar (zero dec) 5 2" xfId="734"/>
    <cellStyle name="Dollar (zero dec) 6" xfId="735"/>
    <cellStyle name="Dollar (zero dec) 7" xfId="736"/>
    <cellStyle name="Dollar (zero dec) 8" xfId="737"/>
    <cellStyle name="Dollar (zero dec) 9" xfId="738"/>
    <cellStyle name="Explanatory Text" xfId="739"/>
    <cellStyle name="Fixed" xfId="740"/>
    <cellStyle name="Fixed 2" xfId="741"/>
    <cellStyle name="Good" xfId="742"/>
    <cellStyle name="Grey" xfId="743"/>
    <cellStyle name="Grey 2" xfId="744"/>
    <cellStyle name="Heading 1" xfId="745"/>
    <cellStyle name="Heading 2" xfId="746"/>
    <cellStyle name="Heading 3" xfId="747"/>
    <cellStyle name="Heading 4" xfId="748"/>
    <cellStyle name="HEADING1" xfId="749"/>
    <cellStyle name="HEADING2" xfId="750"/>
    <cellStyle name="Input" xfId="751"/>
    <cellStyle name="Input [yellow]" xfId="752"/>
    <cellStyle name="Input [yellow] 2" xfId="753"/>
    <cellStyle name="Linked Cell" xfId="754"/>
    <cellStyle name="Neutral" xfId="755"/>
    <cellStyle name="no dec" xfId="756"/>
    <cellStyle name="Normal - Style1" xfId="757"/>
    <cellStyle name="Note" xfId="758"/>
    <cellStyle name="Note 2" xfId="759"/>
    <cellStyle name="Note 2 10" xfId="760"/>
    <cellStyle name="Note 2 11" xfId="761"/>
    <cellStyle name="Note 2 12" xfId="762"/>
    <cellStyle name="Note 2 13" xfId="763"/>
    <cellStyle name="Note 2 2" xfId="764"/>
    <cellStyle name="Note 2 2 2" xfId="765"/>
    <cellStyle name="Note 2 2 3" xfId="766"/>
    <cellStyle name="Note 2 2 4" xfId="767"/>
    <cellStyle name="Note 2 2 5" xfId="768"/>
    <cellStyle name="Note 2 2 6" xfId="769"/>
    <cellStyle name="Note 2 2 7" xfId="770"/>
    <cellStyle name="Note 2 3" xfId="771"/>
    <cellStyle name="Note 2 3 2" xfId="772"/>
    <cellStyle name="Note 2 3 3" xfId="773"/>
    <cellStyle name="Note 2 3 4" xfId="774"/>
    <cellStyle name="Note 2 3 5" xfId="775"/>
    <cellStyle name="Note 2 3 6" xfId="776"/>
    <cellStyle name="Note 2 3 7" xfId="777"/>
    <cellStyle name="Note 2 4" xfId="778"/>
    <cellStyle name="Note 2 4 2" xfId="779"/>
    <cellStyle name="Note 2 4 3" xfId="780"/>
    <cellStyle name="Note 2 4 4" xfId="781"/>
    <cellStyle name="Note 2 4 5" xfId="782"/>
    <cellStyle name="Note 2 4 6" xfId="783"/>
    <cellStyle name="Note 2 4 7" xfId="784"/>
    <cellStyle name="Note 2 5" xfId="785"/>
    <cellStyle name="Note 2 5 2" xfId="786"/>
    <cellStyle name="Note 2 5 3" xfId="787"/>
    <cellStyle name="Note 2 5 4" xfId="788"/>
    <cellStyle name="Note 2 5 5" xfId="789"/>
    <cellStyle name="Note 2 5 6" xfId="790"/>
    <cellStyle name="Note 2 5 7" xfId="791"/>
    <cellStyle name="Note 2 6" xfId="792"/>
    <cellStyle name="Note 2 6 2" xfId="793"/>
    <cellStyle name="Note 2 6 3" xfId="794"/>
    <cellStyle name="Note 2 6 4" xfId="795"/>
    <cellStyle name="Note 2 6 5" xfId="796"/>
    <cellStyle name="Note 2 6 6" xfId="797"/>
    <cellStyle name="Note 2 6 7" xfId="798"/>
    <cellStyle name="Note 2 7" xfId="799"/>
    <cellStyle name="Note 2 7 2" xfId="800"/>
    <cellStyle name="Note 2 7 3" xfId="801"/>
    <cellStyle name="Note 2 7 4" xfId="802"/>
    <cellStyle name="Note 2 8" xfId="803"/>
    <cellStyle name="Note 2 9" xfId="804"/>
    <cellStyle name="Note 3" xfId="805"/>
    <cellStyle name="Note 3 2" xfId="806"/>
    <cellStyle name="Note 3 3" xfId="807"/>
    <cellStyle name="Note 3 4" xfId="808"/>
    <cellStyle name="Note 3 5" xfId="809"/>
    <cellStyle name="Note 3 6" xfId="810"/>
    <cellStyle name="Note 3 7" xfId="811"/>
    <cellStyle name="Note 4" xfId="812"/>
    <cellStyle name="Note 4 2" xfId="813"/>
    <cellStyle name="Note 4 3" xfId="814"/>
    <cellStyle name="Note 4 4" xfId="815"/>
    <cellStyle name="Note 4 5" xfId="816"/>
    <cellStyle name="Note 4 6" xfId="817"/>
    <cellStyle name="Note 4 7" xfId="818"/>
    <cellStyle name="Note 5" xfId="819"/>
    <cellStyle name="Note 5 2" xfId="820"/>
    <cellStyle name="Note 5 3" xfId="821"/>
    <cellStyle name="Note 5 4" xfId="822"/>
    <cellStyle name="Note 5 5" xfId="823"/>
    <cellStyle name="Note 5 6" xfId="824"/>
    <cellStyle name="Note 5 7" xfId="825"/>
    <cellStyle name="Note 6" xfId="826"/>
    <cellStyle name="Note 6 2" xfId="827"/>
    <cellStyle name="Note 6 3" xfId="828"/>
    <cellStyle name="Note 6 4" xfId="829"/>
    <cellStyle name="Note 6 5" xfId="830"/>
    <cellStyle name="Note 6 6" xfId="831"/>
    <cellStyle name="Note 6 7" xfId="832"/>
    <cellStyle name="Note 7" xfId="833"/>
    <cellStyle name="Note 7 2" xfId="834"/>
    <cellStyle name="Note 7 3" xfId="835"/>
    <cellStyle name="Note 7 4" xfId="836"/>
    <cellStyle name="Note 7 5" xfId="837"/>
    <cellStyle name="Note 7 6" xfId="838"/>
    <cellStyle name="Note 7 7" xfId="839"/>
    <cellStyle name="Note 8" xfId="840"/>
    <cellStyle name="Note 8 2" xfId="841"/>
    <cellStyle name="Note 8 3" xfId="842"/>
    <cellStyle name="Note 8 4" xfId="843"/>
    <cellStyle name="Output" xfId="844"/>
    <cellStyle name="Percent [2]" xfId="845"/>
    <cellStyle name="Percent [2] 2" xfId="846"/>
    <cellStyle name="Percent [2] 3" xfId="847"/>
    <cellStyle name="Percent [2] 4" xfId="848"/>
    <cellStyle name="Percent [2] 5" xfId="849"/>
    <cellStyle name="Percent [2] 6" xfId="850"/>
    <cellStyle name="Percent [2] 7" xfId="851"/>
    <cellStyle name="Q" xfId="852"/>
    <cellStyle name="Q 2" xfId="853"/>
    <cellStyle name="Q 3" xfId="854"/>
    <cellStyle name="Q 4" xfId="855"/>
    <cellStyle name="Q 5" xfId="856"/>
    <cellStyle name="Q 6" xfId="857"/>
    <cellStyle name="Q 7" xfId="858"/>
    <cellStyle name="Q_ปีนี้" xfId="859"/>
    <cellStyle name="Q_ปีนี้ 10" xfId="860"/>
    <cellStyle name="Q_ปีนี้ 11" xfId="861"/>
    <cellStyle name="Q_ปีนี้ 12" xfId="862"/>
    <cellStyle name="Q_ปีนี้ 13" xfId="863"/>
    <cellStyle name="Q_ปีนี้ 2" xfId="864"/>
    <cellStyle name="Q_ปีนี้ 2 2" xfId="865"/>
    <cellStyle name="Q_ปีนี้ 2 3" xfId="866"/>
    <cellStyle name="Q_ปีนี้ 2 4" xfId="867"/>
    <cellStyle name="Q_ปีนี้ 2 5" xfId="868"/>
    <cellStyle name="Q_ปีนี้ 2 6" xfId="869"/>
    <cellStyle name="Q_ปีนี้ 2 7" xfId="870"/>
    <cellStyle name="Q_ปีนี้ 3" xfId="871"/>
    <cellStyle name="Q_ปีนี้ 3 2" xfId="872"/>
    <cellStyle name="Q_ปีนี้ 3 3" xfId="873"/>
    <cellStyle name="Q_ปีนี้ 3 4" xfId="874"/>
    <cellStyle name="Q_ปีนี้ 3 5" xfId="875"/>
    <cellStyle name="Q_ปีนี้ 3 6" xfId="876"/>
    <cellStyle name="Q_ปีนี้ 3 7" xfId="877"/>
    <cellStyle name="Q_ปีนี้ 4" xfId="878"/>
    <cellStyle name="Q_ปีนี้ 4 2" xfId="879"/>
    <cellStyle name="Q_ปีนี้ 4 3" xfId="880"/>
    <cellStyle name="Q_ปีนี้ 4 4" xfId="881"/>
    <cellStyle name="Q_ปีนี้ 4 5" xfId="882"/>
    <cellStyle name="Q_ปีนี้ 4 6" xfId="883"/>
    <cellStyle name="Q_ปีนี้ 4 7" xfId="884"/>
    <cellStyle name="Q_ปีนี้ 5" xfId="885"/>
    <cellStyle name="Q_ปีนี้ 5 2" xfId="886"/>
    <cellStyle name="Q_ปีนี้ 5 3" xfId="887"/>
    <cellStyle name="Q_ปีนี้ 5 4" xfId="888"/>
    <cellStyle name="Q_ปีนี้ 5 5" xfId="889"/>
    <cellStyle name="Q_ปีนี้ 5 6" xfId="890"/>
    <cellStyle name="Q_ปีนี้ 5 7" xfId="891"/>
    <cellStyle name="Q_ปีนี้ 6" xfId="892"/>
    <cellStyle name="Q_ปีนี้ 6 2" xfId="893"/>
    <cellStyle name="Q_ปีนี้ 6 3" xfId="894"/>
    <cellStyle name="Q_ปีนี้ 6 4" xfId="895"/>
    <cellStyle name="Q_ปีนี้ 6 5" xfId="896"/>
    <cellStyle name="Q_ปีนี้ 6 6" xfId="897"/>
    <cellStyle name="Q_ปีนี้ 6 7" xfId="898"/>
    <cellStyle name="Q_ปีนี้ 7" xfId="899"/>
    <cellStyle name="Q_ปีนี้ 7 2" xfId="900"/>
    <cellStyle name="Q_ปีนี้ 7 3" xfId="901"/>
    <cellStyle name="Q_ปีนี้ 7 4" xfId="902"/>
    <cellStyle name="Q_ปีนี้ 7 5" xfId="903"/>
    <cellStyle name="Q_ปีนี้ 7 6" xfId="904"/>
    <cellStyle name="Q_ปีนี้ 7 7" xfId="905"/>
    <cellStyle name="Q_ปีนี้ 8" xfId="906"/>
    <cellStyle name="Q_ปีนี้ 9" xfId="907"/>
    <cellStyle name="Q_ปีนี้_Sheet2" xfId="908"/>
    <cellStyle name="Quantity" xfId="909"/>
    <cellStyle name="Quantity 2" xfId="910"/>
    <cellStyle name="Quantity 3" xfId="911"/>
    <cellStyle name="Quantity 4" xfId="912"/>
    <cellStyle name="Quantity 5" xfId="913"/>
    <cellStyle name="Quantity 6" xfId="914"/>
    <cellStyle name="Quantity 7" xfId="915"/>
    <cellStyle name="small border line" xfId="916"/>
    <cellStyle name="Title" xfId="917"/>
    <cellStyle name="Total" xfId="918"/>
    <cellStyle name="TU" xfId="919"/>
    <cellStyle name="W" xfId="920"/>
    <cellStyle name="W 2" xfId="921"/>
    <cellStyle name="W 3" xfId="922"/>
    <cellStyle name="W 4" xfId="923"/>
    <cellStyle name="W 5" xfId="924"/>
    <cellStyle name="W 6" xfId="925"/>
    <cellStyle name="W 7" xfId="926"/>
    <cellStyle name="W_ปีนี้" xfId="927"/>
    <cellStyle name="W_ปีนี้ 10" xfId="928"/>
    <cellStyle name="W_ปีนี้ 11" xfId="929"/>
    <cellStyle name="W_ปีนี้ 12" xfId="930"/>
    <cellStyle name="W_ปีนี้ 13" xfId="931"/>
    <cellStyle name="W_ปีนี้ 2" xfId="932"/>
    <cellStyle name="W_ปีนี้ 2 2" xfId="933"/>
    <cellStyle name="W_ปีนี้ 2 3" xfId="934"/>
    <cellStyle name="W_ปีนี้ 2 4" xfId="935"/>
    <cellStyle name="W_ปีนี้ 2 5" xfId="936"/>
    <cellStyle name="W_ปีนี้ 2 6" xfId="937"/>
    <cellStyle name="W_ปีนี้ 2 7" xfId="938"/>
    <cellStyle name="W_ปีนี้ 3" xfId="939"/>
    <cellStyle name="W_ปีนี้ 3 2" xfId="940"/>
    <cellStyle name="W_ปีนี้ 3 3" xfId="941"/>
    <cellStyle name="W_ปีนี้ 3 4" xfId="942"/>
    <cellStyle name="W_ปีนี้ 3 5" xfId="943"/>
    <cellStyle name="W_ปีนี้ 3 6" xfId="944"/>
    <cellStyle name="W_ปีนี้ 3 7" xfId="945"/>
    <cellStyle name="W_ปีนี้ 4" xfId="946"/>
    <cellStyle name="W_ปีนี้ 4 2" xfId="947"/>
    <cellStyle name="W_ปีนี้ 4 3" xfId="948"/>
    <cellStyle name="W_ปีนี้ 4 4" xfId="949"/>
    <cellStyle name="W_ปีนี้ 4 5" xfId="950"/>
    <cellStyle name="W_ปีนี้ 4 6" xfId="951"/>
    <cellStyle name="W_ปีนี้ 4 7" xfId="952"/>
    <cellStyle name="W_ปีนี้ 5" xfId="953"/>
    <cellStyle name="W_ปีนี้ 5 2" xfId="954"/>
    <cellStyle name="W_ปีนี้ 5 3" xfId="955"/>
    <cellStyle name="W_ปีนี้ 5 4" xfId="956"/>
    <cellStyle name="W_ปีนี้ 5 5" xfId="957"/>
    <cellStyle name="W_ปีนี้ 5 6" xfId="958"/>
    <cellStyle name="W_ปีนี้ 5 7" xfId="959"/>
    <cellStyle name="W_ปีนี้ 6" xfId="960"/>
    <cellStyle name="W_ปีนี้ 6 2" xfId="961"/>
    <cellStyle name="W_ปีนี้ 6 3" xfId="962"/>
    <cellStyle name="W_ปีนี้ 6 4" xfId="963"/>
    <cellStyle name="W_ปีนี้ 6 5" xfId="964"/>
    <cellStyle name="W_ปีนี้ 6 6" xfId="965"/>
    <cellStyle name="W_ปีนี้ 6 7" xfId="966"/>
    <cellStyle name="W_ปีนี้ 7" xfId="967"/>
    <cellStyle name="W_ปีนี้ 7 2" xfId="968"/>
    <cellStyle name="W_ปีนี้ 7 3" xfId="969"/>
    <cellStyle name="W_ปีนี้ 7 4" xfId="970"/>
    <cellStyle name="W_ปีนี้ 7 5" xfId="971"/>
    <cellStyle name="W_ปีนี้ 7 6" xfId="972"/>
    <cellStyle name="W_ปีนี้ 7 7" xfId="973"/>
    <cellStyle name="W_ปีนี้ 8" xfId="974"/>
    <cellStyle name="W_ปีนี้ 9" xfId="975"/>
    <cellStyle name="W_ปีนี้_Sheet2" xfId="976"/>
    <cellStyle name="Warning Text" xfId="977"/>
    <cellStyle name="เครื่องหมายเปอร์เซ็นต์_ไม่ขาว ไม่สวย ไม่หมวย แต่เซ็กซ์" xfId="978"/>
    <cellStyle name="Comma" xfId="979"/>
    <cellStyle name="Comma [0]" xfId="980"/>
    <cellStyle name="เครื่องหมายจุลภาค 2" xfId="981"/>
    <cellStyle name="เครื่องหมายจุลภาค 2 2" xfId="982"/>
    <cellStyle name="เครื่องหมายจุลภาค 2 3" xfId="983"/>
    <cellStyle name="เครื่องหมายจุลภาค 2 4" xfId="984"/>
    <cellStyle name="เครื่องหมายจุลภาค 2 5" xfId="985"/>
    <cellStyle name="เครื่องหมายจุลภาค 2 6" xfId="986"/>
    <cellStyle name="เครื่องหมายจุลภาค 2 7" xfId="987"/>
    <cellStyle name="เครื่องหมายจุลภาค 2 8" xfId="988"/>
    <cellStyle name="เครื่องหมายจุลภาค 4" xfId="989"/>
    <cellStyle name="Currency" xfId="990"/>
    <cellStyle name="Currency [0]" xfId="991"/>
    <cellStyle name="เซลล์ตรวจสอบ" xfId="992"/>
    <cellStyle name="เซลล์ตรวจสอบ 2" xfId="993"/>
    <cellStyle name="เซลล์ตรวจสอบ 2 2" xfId="994"/>
    <cellStyle name="เซลล์ตรวจสอบ 2 2 2" xfId="995"/>
    <cellStyle name="เซลล์ตรวจสอบ 2 2 2 2" xfId="996"/>
    <cellStyle name="เซลล์ตรวจสอบ 2 2 2 3" xfId="997"/>
    <cellStyle name="เซลล์ตรวจสอบ 2 2 2 4" xfId="998"/>
    <cellStyle name="เซลล์ตรวจสอบ 2 2 3" xfId="999"/>
    <cellStyle name="เซลล์ตรวจสอบ 2 2 4" xfId="1000"/>
    <cellStyle name="เซลล์ตรวจสอบ 2 2 5" xfId="1001"/>
    <cellStyle name="เซลล์ตรวจสอบ 2 2 6" xfId="1002"/>
    <cellStyle name="เซลล์ตรวจสอบ 2 3" xfId="1003"/>
    <cellStyle name="เซลล์ตรวจสอบ 2 3 2" xfId="1004"/>
    <cellStyle name="เซลล์ตรวจสอบ 2 3 2 2" xfId="1005"/>
    <cellStyle name="เซลล์ตรวจสอบ 2 3 2 3" xfId="1006"/>
    <cellStyle name="เซลล์ตรวจสอบ 2 3 2 4" xfId="1007"/>
    <cellStyle name="เซลล์ตรวจสอบ 2 3 3" xfId="1008"/>
    <cellStyle name="เซลล์ตรวจสอบ 2 3 4" xfId="1009"/>
    <cellStyle name="เซลล์ตรวจสอบ 2 3 5" xfId="1010"/>
    <cellStyle name="เซลล์ตรวจสอบ 2 3 6" xfId="1011"/>
    <cellStyle name="เซลล์ตรวจสอบ 2 4" xfId="1012"/>
    <cellStyle name="เซลล์ตรวจสอบ 2 4 2" xfId="1013"/>
    <cellStyle name="เซลล์ตรวจสอบ 2 4 3" xfId="1014"/>
    <cellStyle name="เซลล์ตรวจสอบ 2 4 4" xfId="1015"/>
    <cellStyle name="เซลล์ตรวจสอบ 3" xfId="1016"/>
    <cellStyle name="เซลล์ตรวจสอบ 3 2" xfId="1017"/>
    <cellStyle name="เซลล์ตรวจสอบ 3 3" xfId="1018"/>
    <cellStyle name="เซลล์ตรวจสอบ 4" xfId="1019"/>
    <cellStyle name="เซลล์ตรวจสอบ 5" xfId="1020"/>
    <cellStyle name="เซลล์ตรวจสอบ 6" xfId="1021"/>
    <cellStyle name="เซลล์ตรวจสอบ 7" xfId="1022"/>
    <cellStyle name="เซลล์ตรวจสอบ 8" xfId="1023"/>
    <cellStyle name="เซลล์ที่มีการเชื่อมโยง" xfId="1024"/>
    <cellStyle name="เซลล์ที่มีการเชื่อมโยง 2" xfId="1025"/>
    <cellStyle name="เซลล์ที่มีการเชื่อมโยง 2 2" xfId="1026"/>
    <cellStyle name="เซลล์ที่มีการเชื่อมโยง 2 2 2" xfId="1027"/>
    <cellStyle name="เซลล์ที่มีการเชื่อมโยง 2 2 2 2" xfId="1028"/>
    <cellStyle name="เซลล์ที่มีการเชื่อมโยง 2 2 2 3" xfId="1029"/>
    <cellStyle name="เซลล์ที่มีการเชื่อมโยง 2 2 2 4" xfId="1030"/>
    <cellStyle name="เซลล์ที่มีการเชื่อมโยง 2 2 3" xfId="1031"/>
    <cellStyle name="เซลล์ที่มีการเชื่อมโยง 2 2 4" xfId="1032"/>
    <cellStyle name="เซลล์ที่มีการเชื่อมโยง 2 2 5" xfId="1033"/>
    <cellStyle name="เซลล์ที่มีการเชื่อมโยง 2 2 6" xfId="1034"/>
    <cellStyle name="เซลล์ที่มีการเชื่อมโยง 2 3" xfId="1035"/>
    <cellStyle name="เซลล์ที่มีการเชื่อมโยง 2 3 2" xfId="1036"/>
    <cellStyle name="เซลล์ที่มีการเชื่อมโยง 2 3 2 2" xfId="1037"/>
    <cellStyle name="เซลล์ที่มีการเชื่อมโยง 2 3 2 3" xfId="1038"/>
    <cellStyle name="เซลล์ที่มีการเชื่อมโยง 2 3 2 4" xfId="1039"/>
    <cellStyle name="เซลล์ที่มีการเชื่อมโยง 2 3 3" xfId="1040"/>
    <cellStyle name="เซลล์ที่มีการเชื่อมโยง 2 3 4" xfId="1041"/>
    <cellStyle name="เซลล์ที่มีการเชื่อมโยง 2 3 5" xfId="1042"/>
    <cellStyle name="เซลล์ที่มีการเชื่อมโยง 2 3 6" xfId="1043"/>
    <cellStyle name="เซลล์ที่มีการเชื่อมโยง 2 4" xfId="1044"/>
    <cellStyle name="เซลล์ที่มีการเชื่อมโยง 2 4 2" xfId="1045"/>
    <cellStyle name="เซลล์ที่มีการเชื่อมโยง 2 4 3" xfId="1046"/>
    <cellStyle name="เซลล์ที่มีการเชื่อมโยง 2 4 4" xfId="1047"/>
    <cellStyle name="เซลล์ที่มีการเชื่อมโยง 3" xfId="1048"/>
    <cellStyle name="เซลล์ที่มีการเชื่อมโยง 3 2" xfId="1049"/>
    <cellStyle name="เซลล์ที่มีการเชื่อมโยง 3 3" xfId="1050"/>
    <cellStyle name="เซลล์ที่มีการเชื่อมโยง 4" xfId="1051"/>
    <cellStyle name="เซลล์ที่มีการเชื่อมโยง 5" xfId="1052"/>
    <cellStyle name="เซลล์ที่มีการเชื่อมโยง 6" xfId="1053"/>
    <cellStyle name="เซลล์ที่มีการเชื่อมโยง 7" xfId="1054"/>
    <cellStyle name="เซลล์ที่มีการเชื่อมโยง 8" xfId="1055"/>
    <cellStyle name="Percent" xfId="1056"/>
    <cellStyle name="แย่" xfId="1057"/>
    <cellStyle name="แย่ 2" xfId="1058"/>
    <cellStyle name="แย่ 2 2" xfId="1059"/>
    <cellStyle name="แย่ 2 2 2" xfId="1060"/>
    <cellStyle name="แย่ 2 2 2 2" xfId="1061"/>
    <cellStyle name="แย่ 2 2 2 3" xfId="1062"/>
    <cellStyle name="แย่ 2 2 2 4" xfId="1063"/>
    <cellStyle name="แย่ 2 2 3" xfId="1064"/>
    <cellStyle name="แย่ 2 2 4" xfId="1065"/>
    <cellStyle name="แย่ 2 2 5" xfId="1066"/>
    <cellStyle name="แย่ 2 2 6" xfId="1067"/>
    <cellStyle name="แย่ 2 3" xfId="1068"/>
    <cellStyle name="แย่ 2 3 2" xfId="1069"/>
    <cellStyle name="แย่ 2 3 2 2" xfId="1070"/>
    <cellStyle name="แย่ 2 3 2 3" xfId="1071"/>
    <cellStyle name="แย่ 2 3 2 4" xfId="1072"/>
    <cellStyle name="แย่ 2 3 3" xfId="1073"/>
    <cellStyle name="แย่ 2 3 4" xfId="1074"/>
    <cellStyle name="แย่ 2 3 5" xfId="1075"/>
    <cellStyle name="แย่ 2 3 6" xfId="1076"/>
    <cellStyle name="แย่ 2 4" xfId="1077"/>
    <cellStyle name="แย่ 2 4 2" xfId="1078"/>
    <cellStyle name="แย่ 2 4 3" xfId="1079"/>
    <cellStyle name="แย่ 2 4 4" xfId="1080"/>
    <cellStyle name="แย่ 3" xfId="1081"/>
    <cellStyle name="แย่ 3 2" xfId="1082"/>
    <cellStyle name="แย่ 3 3" xfId="1083"/>
    <cellStyle name="แย่ 4" xfId="1084"/>
    <cellStyle name="แย่ 5" xfId="1085"/>
    <cellStyle name="แย่ 6" xfId="1086"/>
    <cellStyle name="แย่ 7" xfId="1087"/>
    <cellStyle name="แย่ 8" xfId="1088"/>
    <cellStyle name="แสดงผล" xfId="1089"/>
    <cellStyle name="แสดงผล 2" xfId="1090"/>
    <cellStyle name="แสดงผล 2 2" xfId="1091"/>
    <cellStyle name="แสดงผล 2 2 2" xfId="1092"/>
    <cellStyle name="แสดงผล 2 2 2 2" xfId="1093"/>
    <cellStyle name="แสดงผล 2 2 2 3" xfId="1094"/>
    <cellStyle name="แสดงผล 2 2 2 4" xfId="1095"/>
    <cellStyle name="แสดงผล 2 2 3" xfId="1096"/>
    <cellStyle name="แสดงผล 2 2 4" xfId="1097"/>
    <cellStyle name="แสดงผล 2 2 5" xfId="1098"/>
    <cellStyle name="แสดงผล 2 2 6" xfId="1099"/>
    <cellStyle name="แสดงผล 2 3" xfId="1100"/>
    <cellStyle name="แสดงผล 2 3 2" xfId="1101"/>
    <cellStyle name="แสดงผล 2 3 2 2" xfId="1102"/>
    <cellStyle name="แสดงผล 2 3 2 3" xfId="1103"/>
    <cellStyle name="แสดงผล 2 3 2 4" xfId="1104"/>
    <cellStyle name="แสดงผล 2 3 3" xfId="1105"/>
    <cellStyle name="แสดงผล 2 3 4" xfId="1106"/>
    <cellStyle name="แสดงผล 2 3 5" xfId="1107"/>
    <cellStyle name="แสดงผล 2 3 6" xfId="1108"/>
    <cellStyle name="แสดงผล 2 4" xfId="1109"/>
    <cellStyle name="แสดงผล 2 4 2" xfId="1110"/>
    <cellStyle name="แสดงผล 2 4 3" xfId="1111"/>
    <cellStyle name="แสดงผล 2 4 4" xfId="1112"/>
    <cellStyle name="แสดงผล 3" xfId="1113"/>
    <cellStyle name="แสดงผล 3 2" xfId="1114"/>
    <cellStyle name="แสดงผล 3 3" xfId="1115"/>
    <cellStyle name="แสดงผล 4" xfId="1116"/>
    <cellStyle name="แสดงผล 5" xfId="1117"/>
    <cellStyle name="แสดงผล 6" xfId="1118"/>
    <cellStyle name="แสดงผล 7" xfId="1119"/>
    <cellStyle name="แสดงผล 8" xfId="1120"/>
    <cellStyle name="การคำนวณ" xfId="1121"/>
    <cellStyle name="การคำนวณ 2" xfId="1122"/>
    <cellStyle name="การคำนวณ 2 2" xfId="1123"/>
    <cellStyle name="การคำนวณ 2 2 2" xfId="1124"/>
    <cellStyle name="การคำนวณ 2 2 2 2" xfId="1125"/>
    <cellStyle name="การคำนวณ 2 2 2 3" xfId="1126"/>
    <cellStyle name="การคำนวณ 2 2 2 4" xfId="1127"/>
    <cellStyle name="การคำนวณ 2 2 3" xfId="1128"/>
    <cellStyle name="การคำนวณ 2 2 4" xfId="1129"/>
    <cellStyle name="การคำนวณ 2 2 5" xfId="1130"/>
    <cellStyle name="การคำนวณ 2 2 6" xfId="1131"/>
    <cellStyle name="การคำนวณ 2 3" xfId="1132"/>
    <cellStyle name="การคำนวณ 2 3 2" xfId="1133"/>
    <cellStyle name="การคำนวณ 2 3 2 2" xfId="1134"/>
    <cellStyle name="การคำนวณ 2 3 2 3" xfId="1135"/>
    <cellStyle name="การคำนวณ 2 3 2 4" xfId="1136"/>
    <cellStyle name="การคำนวณ 2 3 3" xfId="1137"/>
    <cellStyle name="การคำนวณ 2 3 4" xfId="1138"/>
    <cellStyle name="การคำนวณ 2 3 5" xfId="1139"/>
    <cellStyle name="การคำนวณ 2 3 6" xfId="1140"/>
    <cellStyle name="การคำนวณ 2 4" xfId="1141"/>
    <cellStyle name="การคำนวณ 2 4 2" xfId="1142"/>
    <cellStyle name="การคำนวณ 2 4 3" xfId="1143"/>
    <cellStyle name="การคำนวณ 2 4 4" xfId="1144"/>
    <cellStyle name="การคำนวณ 3" xfId="1145"/>
    <cellStyle name="การคำนวณ 3 2" xfId="1146"/>
    <cellStyle name="การคำนวณ 3 3" xfId="1147"/>
    <cellStyle name="การคำนวณ 4" xfId="1148"/>
    <cellStyle name="การคำนวณ 5" xfId="1149"/>
    <cellStyle name="การคำนวณ 6" xfId="1150"/>
    <cellStyle name="การคำนวณ 7" xfId="1151"/>
    <cellStyle name="การคำนวณ 8" xfId="1152"/>
    <cellStyle name="ข้อความเตือน" xfId="1153"/>
    <cellStyle name="ข้อความเตือน 2" xfId="1154"/>
    <cellStyle name="ข้อความเตือน 2 2" xfId="1155"/>
    <cellStyle name="ข้อความเตือน 2 2 2" xfId="1156"/>
    <cellStyle name="ข้อความเตือน 2 2 2 2" xfId="1157"/>
    <cellStyle name="ข้อความเตือน 2 2 2 3" xfId="1158"/>
    <cellStyle name="ข้อความเตือน 2 2 2 4" xfId="1159"/>
    <cellStyle name="ข้อความเตือน 2 2 3" xfId="1160"/>
    <cellStyle name="ข้อความเตือน 2 2 4" xfId="1161"/>
    <cellStyle name="ข้อความเตือน 2 2 5" xfId="1162"/>
    <cellStyle name="ข้อความเตือน 2 2 6" xfId="1163"/>
    <cellStyle name="ข้อความเตือน 2 3" xfId="1164"/>
    <cellStyle name="ข้อความเตือน 2 3 2" xfId="1165"/>
    <cellStyle name="ข้อความเตือน 2 3 2 2" xfId="1166"/>
    <cellStyle name="ข้อความเตือน 2 3 2 3" xfId="1167"/>
    <cellStyle name="ข้อความเตือน 2 3 2 4" xfId="1168"/>
    <cellStyle name="ข้อความเตือน 2 3 3" xfId="1169"/>
    <cellStyle name="ข้อความเตือน 2 3 4" xfId="1170"/>
    <cellStyle name="ข้อความเตือน 2 3 5" xfId="1171"/>
    <cellStyle name="ข้อความเตือน 2 3 6" xfId="1172"/>
    <cellStyle name="ข้อความเตือน 2 4" xfId="1173"/>
    <cellStyle name="ข้อความเตือน 2 4 2" xfId="1174"/>
    <cellStyle name="ข้อความเตือน 2 4 3" xfId="1175"/>
    <cellStyle name="ข้อความเตือน 2 4 4" xfId="1176"/>
    <cellStyle name="ข้อความเตือน 3" xfId="1177"/>
    <cellStyle name="ข้อความเตือน 3 2" xfId="1178"/>
    <cellStyle name="ข้อความเตือน 3 3" xfId="1179"/>
    <cellStyle name="ข้อความเตือน 4" xfId="1180"/>
    <cellStyle name="ข้อความเตือน 5" xfId="1181"/>
    <cellStyle name="ข้อความเตือน 6" xfId="1182"/>
    <cellStyle name="ข้อความเตือน 7" xfId="1183"/>
    <cellStyle name="ข้อความเตือน 8" xfId="1184"/>
    <cellStyle name="ข้อความอธิบาย" xfId="1185"/>
    <cellStyle name="ข้อความอธิบาย 2" xfId="1186"/>
    <cellStyle name="ข้อความอธิบาย 2 2" xfId="1187"/>
    <cellStyle name="ข้อความอธิบาย 2 2 2" xfId="1188"/>
    <cellStyle name="ข้อความอธิบาย 2 2 2 2" xfId="1189"/>
    <cellStyle name="ข้อความอธิบาย 2 2 2 3" xfId="1190"/>
    <cellStyle name="ข้อความอธิบาย 2 2 2 4" xfId="1191"/>
    <cellStyle name="ข้อความอธิบาย 2 2 3" xfId="1192"/>
    <cellStyle name="ข้อความอธิบาย 2 2 4" xfId="1193"/>
    <cellStyle name="ข้อความอธิบาย 2 2 5" xfId="1194"/>
    <cellStyle name="ข้อความอธิบาย 2 2 6" xfId="1195"/>
    <cellStyle name="ข้อความอธิบาย 2 3" xfId="1196"/>
    <cellStyle name="ข้อความอธิบาย 2 3 2" xfId="1197"/>
    <cellStyle name="ข้อความอธิบาย 2 3 2 2" xfId="1198"/>
    <cellStyle name="ข้อความอธิบาย 2 3 2 3" xfId="1199"/>
    <cellStyle name="ข้อความอธิบาย 2 3 2 4" xfId="1200"/>
    <cellStyle name="ข้อความอธิบาย 2 3 3" xfId="1201"/>
    <cellStyle name="ข้อความอธิบาย 2 3 4" xfId="1202"/>
    <cellStyle name="ข้อความอธิบาย 2 3 5" xfId="1203"/>
    <cellStyle name="ข้อความอธิบาย 2 3 6" xfId="1204"/>
    <cellStyle name="ข้อความอธิบาย 2 4" xfId="1205"/>
    <cellStyle name="ข้อความอธิบาย 2 4 2" xfId="1206"/>
    <cellStyle name="ข้อความอธิบาย 2 4 3" xfId="1207"/>
    <cellStyle name="ข้อความอธิบาย 2 4 4" xfId="1208"/>
    <cellStyle name="ข้อความอธิบาย 3" xfId="1209"/>
    <cellStyle name="ข้อความอธิบาย 3 2" xfId="1210"/>
    <cellStyle name="ข้อความอธิบาย 3 3" xfId="1211"/>
    <cellStyle name="ข้อความอธิบาย 4" xfId="1212"/>
    <cellStyle name="ข้อความอธิบาย 5" xfId="1213"/>
    <cellStyle name="ข้อความอธิบาย 6" xfId="1214"/>
    <cellStyle name="ข้อความอธิบาย 7" xfId="1215"/>
    <cellStyle name="ข้อความอธิบาย 8" xfId="1216"/>
    <cellStyle name="ชื่อเรื่อง" xfId="1217"/>
    <cellStyle name="ชื่อเรื่อง 2" xfId="1218"/>
    <cellStyle name="ชื่อเรื่อง 2 2" xfId="1219"/>
    <cellStyle name="ชื่อเรื่อง 2 2 2" xfId="1220"/>
    <cellStyle name="ชื่อเรื่อง 2 2 2 2" xfId="1221"/>
    <cellStyle name="ชื่อเรื่อง 2 2 2 3" xfId="1222"/>
    <cellStyle name="ชื่อเรื่อง 2 2 2 4" xfId="1223"/>
    <cellStyle name="ชื่อเรื่อง 2 2 3" xfId="1224"/>
    <cellStyle name="ชื่อเรื่อง 2 2 4" xfId="1225"/>
    <cellStyle name="ชื่อเรื่อง 2 2 5" xfId="1226"/>
    <cellStyle name="ชื่อเรื่อง 2 2 6" xfId="1227"/>
    <cellStyle name="ชื่อเรื่อง 2 3" xfId="1228"/>
    <cellStyle name="ชื่อเรื่อง 2 3 2" xfId="1229"/>
    <cellStyle name="ชื่อเรื่อง 2 3 2 2" xfId="1230"/>
    <cellStyle name="ชื่อเรื่อง 2 3 2 3" xfId="1231"/>
    <cellStyle name="ชื่อเรื่อง 2 3 2 4" xfId="1232"/>
    <cellStyle name="ชื่อเรื่อง 2 3 3" xfId="1233"/>
    <cellStyle name="ชื่อเรื่อง 2 3 4" xfId="1234"/>
    <cellStyle name="ชื่อเรื่อง 2 3 5" xfId="1235"/>
    <cellStyle name="ชื่อเรื่อง 2 3 6" xfId="1236"/>
    <cellStyle name="ชื่อเรื่อง 2 4" xfId="1237"/>
    <cellStyle name="ชื่อเรื่อง 2 4 2" xfId="1238"/>
    <cellStyle name="ชื่อเรื่อง 2 4 3" xfId="1239"/>
    <cellStyle name="ชื่อเรื่อง 2 4 4" xfId="1240"/>
    <cellStyle name="ชื่อเรื่อง 3" xfId="1241"/>
    <cellStyle name="ชื่อเรื่อง 3 2" xfId="1242"/>
    <cellStyle name="ชื่อเรื่อง 3 3" xfId="1243"/>
    <cellStyle name="ชื่อเรื่อง 4" xfId="1244"/>
    <cellStyle name="ชื่อเรื่อง 5" xfId="1245"/>
    <cellStyle name="ชื่อเรื่อง 6" xfId="1246"/>
    <cellStyle name="ชื่อเรื่อง 7" xfId="1247"/>
    <cellStyle name="ชื่อเรื่อง 8" xfId="1248"/>
    <cellStyle name="ดี" xfId="1249"/>
    <cellStyle name="ดี 2" xfId="1250"/>
    <cellStyle name="ดี 2 2" xfId="1251"/>
    <cellStyle name="ดี 2 2 2" xfId="1252"/>
    <cellStyle name="ดี 2 2 2 2" xfId="1253"/>
    <cellStyle name="ดี 2 2 2 3" xfId="1254"/>
    <cellStyle name="ดี 2 2 2 4" xfId="1255"/>
    <cellStyle name="ดี 2 2 3" xfId="1256"/>
    <cellStyle name="ดี 2 2 4" xfId="1257"/>
    <cellStyle name="ดี 2 2 5" xfId="1258"/>
    <cellStyle name="ดี 2 2 6" xfId="1259"/>
    <cellStyle name="ดี 2 3" xfId="1260"/>
    <cellStyle name="ดี 2 3 2" xfId="1261"/>
    <cellStyle name="ดี 2 3 2 2" xfId="1262"/>
    <cellStyle name="ดี 2 3 2 3" xfId="1263"/>
    <cellStyle name="ดี 2 3 2 4" xfId="1264"/>
    <cellStyle name="ดี 2 3 3" xfId="1265"/>
    <cellStyle name="ดี 2 3 4" xfId="1266"/>
    <cellStyle name="ดี 2 3 5" xfId="1267"/>
    <cellStyle name="ดี 2 3 6" xfId="1268"/>
    <cellStyle name="ดี 2 4" xfId="1269"/>
    <cellStyle name="ดี 2 4 2" xfId="1270"/>
    <cellStyle name="ดี 2 4 3" xfId="1271"/>
    <cellStyle name="ดี 2 4 4" xfId="1272"/>
    <cellStyle name="ดี 3" xfId="1273"/>
    <cellStyle name="ดี 3 2" xfId="1274"/>
    <cellStyle name="ดี 3 3" xfId="1275"/>
    <cellStyle name="ดี 4" xfId="1276"/>
    <cellStyle name="ดี 5" xfId="1277"/>
    <cellStyle name="ดี 6" xfId="1278"/>
    <cellStyle name="ดี 7" xfId="1279"/>
    <cellStyle name="ดี 8" xfId="1280"/>
    <cellStyle name="ปกติ 10" xfId="1281"/>
    <cellStyle name="ปกติ 10 2" xfId="1282"/>
    <cellStyle name="ปกติ 10 3" xfId="1283"/>
    <cellStyle name="ปกติ 10 4" xfId="1284"/>
    <cellStyle name="ปกติ 10 5" xfId="1285"/>
    <cellStyle name="ปกติ 10 6" xfId="1286"/>
    <cellStyle name="ปกติ 10 7" xfId="1287"/>
    <cellStyle name="ปกติ 11" xfId="1288"/>
    <cellStyle name="ปกติ 11 2" xfId="1289"/>
    <cellStyle name="ปกติ 11 3" xfId="1290"/>
    <cellStyle name="ปกติ 11 4" xfId="1291"/>
    <cellStyle name="ปกติ 11 5" xfId="1292"/>
    <cellStyle name="ปกติ 11 6" xfId="1293"/>
    <cellStyle name="ปกติ 11 7" xfId="1294"/>
    <cellStyle name="ปกติ 12" xfId="1295"/>
    <cellStyle name="ปกติ 12 2" xfId="1296"/>
    <cellStyle name="ปกติ 12 3" xfId="1297"/>
    <cellStyle name="ปกติ 12 4" xfId="1298"/>
    <cellStyle name="ปกติ 12 5" xfId="1299"/>
    <cellStyle name="ปกติ 12 6" xfId="1300"/>
    <cellStyle name="ปกติ 12 7" xfId="1301"/>
    <cellStyle name="ปกติ 13" xfId="1302"/>
    <cellStyle name="ปกติ 13 2" xfId="1303"/>
    <cellStyle name="ปกติ 13 3" xfId="1304"/>
    <cellStyle name="ปกติ 13 4" xfId="1305"/>
    <cellStyle name="ปกติ 13 5" xfId="1306"/>
    <cellStyle name="ปกติ 13 6" xfId="1307"/>
    <cellStyle name="ปกติ 13 7" xfId="1308"/>
    <cellStyle name="ปกติ 14" xfId="1309"/>
    <cellStyle name="ปกติ 14 2" xfId="1310"/>
    <cellStyle name="ปกติ 14 3" xfId="1311"/>
    <cellStyle name="ปกติ 14 4" xfId="1312"/>
    <cellStyle name="ปกติ 15" xfId="1313"/>
    <cellStyle name="ปกติ 16" xfId="1314"/>
    <cellStyle name="ปกติ 17" xfId="1315"/>
    <cellStyle name="ปกติ 18" xfId="1316"/>
    <cellStyle name="ปกติ 18 2" xfId="1317"/>
    <cellStyle name="ปกติ 19" xfId="1318"/>
    <cellStyle name="ปกติ 19 2" xfId="1319"/>
    <cellStyle name="ปกติ 2" xfId="1320"/>
    <cellStyle name="ปกติ 2 10" xfId="1321"/>
    <cellStyle name="ปกติ 2 11" xfId="1322"/>
    <cellStyle name="ปกติ 2 2" xfId="1323"/>
    <cellStyle name="ปกติ 2 3" xfId="1324"/>
    <cellStyle name="ปกติ 2 4" xfId="1325"/>
    <cellStyle name="ปกติ 2 5" xfId="1326"/>
    <cellStyle name="ปกติ 2 5 2" xfId="1327"/>
    <cellStyle name="ปกติ 2 5 3" xfId="1328"/>
    <cellStyle name="ปกติ 2 5 4" xfId="1329"/>
    <cellStyle name="ปกติ 2 6" xfId="1330"/>
    <cellStyle name="ปกติ 2 7" xfId="1331"/>
    <cellStyle name="ปกติ 2 8" xfId="1332"/>
    <cellStyle name="ปกติ 2 9" xfId="1333"/>
    <cellStyle name="ปกติ 20" xfId="1334"/>
    <cellStyle name="ปกติ 21" xfId="1335"/>
    <cellStyle name="ปกติ 3" xfId="1336"/>
    <cellStyle name="ปกติ 3 2" xfId="1337"/>
    <cellStyle name="ปกติ 3 3" xfId="1338"/>
    <cellStyle name="ปกติ 3 4" xfId="1339"/>
    <cellStyle name="ปกติ 3 5" xfId="1340"/>
    <cellStyle name="ปกติ 3 6" xfId="1341"/>
    <cellStyle name="ปกติ 3 7" xfId="1342"/>
    <cellStyle name="ปกติ 4" xfId="1343"/>
    <cellStyle name="ปกติ 4 10" xfId="1344"/>
    <cellStyle name="ปกติ 4 10 2" xfId="1345"/>
    <cellStyle name="ปกติ 4 10 3" xfId="1346"/>
    <cellStyle name="ปกติ 4 10 4" xfId="1347"/>
    <cellStyle name="ปกติ 4 10 5" xfId="1348"/>
    <cellStyle name="ปกติ 4 10 6" xfId="1349"/>
    <cellStyle name="ปกติ 4 10 7" xfId="1350"/>
    <cellStyle name="ปกติ 4 11" xfId="1351"/>
    <cellStyle name="ปกติ 4 12" xfId="1352"/>
    <cellStyle name="ปกติ 4 12 2" xfId="1353"/>
    <cellStyle name="ปกติ 4 12 3" xfId="1354"/>
    <cellStyle name="ปกติ 4 12 4" xfId="1355"/>
    <cellStyle name="ปกติ 4 13" xfId="1356"/>
    <cellStyle name="ปกติ 4 14" xfId="1357"/>
    <cellStyle name="ปกติ 4 15" xfId="1358"/>
    <cellStyle name="ปกติ 4 2" xfId="1359"/>
    <cellStyle name="ปกติ 4 2 2" xfId="1360"/>
    <cellStyle name="ปกติ 4 2 3" xfId="1361"/>
    <cellStyle name="ปกติ 4 2 4" xfId="1362"/>
    <cellStyle name="ปกติ 4 2 5" xfId="1363"/>
    <cellStyle name="ปกติ 4 2 5 2" xfId="1364"/>
    <cellStyle name="ปกติ 4 2 5 3" xfId="1365"/>
    <cellStyle name="ปกติ 4 2 5 4" xfId="1366"/>
    <cellStyle name="ปกติ 4 2 6" xfId="1367"/>
    <cellStyle name="ปกติ 4 2 7" xfId="1368"/>
    <cellStyle name="ปกติ 4 2 8" xfId="1369"/>
    <cellStyle name="ปกติ 4 3" xfId="1370"/>
    <cellStyle name="ปกติ 4 3 2" xfId="1371"/>
    <cellStyle name="ปกติ 4 3 3" xfId="1372"/>
    <cellStyle name="ปกติ 4 3 4" xfId="1373"/>
    <cellStyle name="ปกติ 4 3 5" xfId="1374"/>
    <cellStyle name="ปกติ 4 3 5 2" xfId="1375"/>
    <cellStyle name="ปกติ 4 3 5 3" xfId="1376"/>
    <cellStyle name="ปกติ 4 3 5 4" xfId="1377"/>
    <cellStyle name="ปกติ 4 3 6" xfId="1378"/>
    <cellStyle name="ปกติ 4 3 7" xfId="1379"/>
    <cellStyle name="ปกติ 4 3 8" xfId="1380"/>
    <cellStyle name="ปกติ 4 4" xfId="1381"/>
    <cellStyle name="ปกติ 4 4 2" xfId="1382"/>
    <cellStyle name="ปกติ 4 4 3" xfId="1383"/>
    <cellStyle name="ปกติ 4 4 4" xfId="1384"/>
    <cellStyle name="ปกติ 4 4 5" xfId="1385"/>
    <cellStyle name="ปกติ 4 4 6" xfId="1386"/>
    <cellStyle name="ปกติ 4 4 7" xfId="1387"/>
    <cellStyle name="ปกติ 4 5" xfId="1388"/>
    <cellStyle name="ปกติ 4 5 2" xfId="1389"/>
    <cellStyle name="ปกติ 4 5 3" xfId="1390"/>
    <cellStyle name="ปกติ 4 5 4" xfId="1391"/>
    <cellStyle name="ปกติ 4 5 5" xfId="1392"/>
    <cellStyle name="ปกติ 4 5 6" xfId="1393"/>
    <cellStyle name="ปกติ 4 5 7" xfId="1394"/>
    <cellStyle name="ปกติ 4 6" xfId="1395"/>
    <cellStyle name="ปกติ 4 6 2" xfId="1396"/>
    <cellStyle name="ปกติ 4 6 3" xfId="1397"/>
    <cellStyle name="ปกติ 4 6 4" xfId="1398"/>
    <cellStyle name="ปกติ 4 6 5" xfId="1399"/>
    <cellStyle name="ปกติ 4 6 6" xfId="1400"/>
    <cellStyle name="ปกติ 4 6 7" xfId="1401"/>
    <cellStyle name="ปกติ 4 7" xfId="1402"/>
    <cellStyle name="ปกติ 4 7 2" xfId="1403"/>
    <cellStyle name="ปกติ 4 7 3" xfId="1404"/>
    <cellStyle name="ปกติ 4 7 4" xfId="1405"/>
    <cellStyle name="ปกติ 4 7 5" xfId="1406"/>
    <cellStyle name="ปกติ 4 7 6" xfId="1407"/>
    <cellStyle name="ปกติ 4 7 7" xfId="1408"/>
    <cellStyle name="ปกติ 4 8" xfId="1409"/>
    <cellStyle name="ปกติ 4 8 2" xfId="1410"/>
    <cellStyle name="ปกติ 4 8 3" xfId="1411"/>
    <cellStyle name="ปกติ 4 8 4" xfId="1412"/>
    <cellStyle name="ปกติ 4 8 5" xfId="1413"/>
    <cellStyle name="ปกติ 4 8 6" xfId="1414"/>
    <cellStyle name="ปกติ 4 8 7" xfId="1415"/>
    <cellStyle name="ปกติ 4 9" xfId="1416"/>
    <cellStyle name="ปกติ 4 9 2" xfId="1417"/>
    <cellStyle name="ปกติ 4 9 3" xfId="1418"/>
    <cellStyle name="ปกติ 4 9 4" xfId="1419"/>
    <cellStyle name="ปกติ 4 9 5" xfId="1420"/>
    <cellStyle name="ปกติ 4 9 6" xfId="1421"/>
    <cellStyle name="ปกติ 4 9 7" xfId="1422"/>
    <cellStyle name="ปกติ 5" xfId="1423"/>
    <cellStyle name="ปกติ 5 2" xfId="1424"/>
    <cellStyle name="ปกติ 5 3" xfId="1425"/>
    <cellStyle name="ปกติ 5 4" xfId="1426"/>
    <cellStyle name="ปกติ 5 5" xfId="1427"/>
    <cellStyle name="ปกติ 5 6" xfId="1428"/>
    <cellStyle name="ปกติ 5 7" xfId="1429"/>
    <cellStyle name="ปกติ 6" xfId="1430"/>
    <cellStyle name="ปกติ 6 10" xfId="1431"/>
    <cellStyle name="ปกติ 6 11" xfId="1432"/>
    <cellStyle name="ปกติ 6 2" xfId="1433"/>
    <cellStyle name="ปกติ 6 2 2" xfId="1434"/>
    <cellStyle name="ปกติ 6 2 2 2" xfId="1435"/>
    <cellStyle name="ปกติ 6 2 2 2 2" xfId="1436"/>
    <cellStyle name="ปกติ 6 2 2 2 3" xfId="1437"/>
    <cellStyle name="ปกติ 6 2 2 2 4" xfId="1438"/>
    <cellStyle name="ปกติ 6 2 2 3" xfId="1439"/>
    <cellStyle name="ปกติ 6 2 2 4" xfId="1440"/>
    <cellStyle name="ปกติ 6 2 2 5" xfId="1441"/>
    <cellStyle name="ปกติ 6 2 2 6" xfId="1442"/>
    <cellStyle name="ปกติ 6 2 3" xfId="1443"/>
    <cellStyle name="ปกติ 6 2 4" xfId="1444"/>
    <cellStyle name="ปกติ 6 2 5" xfId="1445"/>
    <cellStyle name="ปกติ 6 2 5 2" xfId="1446"/>
    <cellStyle name="ปกติ 6 2 5 3" xfId="1447"/>
    <cellStyle name="ปกติ 6 2 5 4" xfId="1448"/>
    <cellStyle name="ปกติ 6 2 6" xfId="1449"/>
    <cellStyle name="ปกติ 6 2 7" xfId="1450"/>
    <cellStyle name="ปกติ 6 2 8" xfId="1451"/>
    <cellStyle name="ปกติ 6 3" xfId="1452"/>
    <cellStyle name="ปกติ 6 3 2" xfId="1453"/>
    <cellStyle name="ปกติ 6 3 2 2" xfId="1454"/>
    <cellStyle name="ปกติ 6 3 2 3" xfId="1455"/>
    <cellStyle name="ปกติ 6 3 2 4" xfId="1456"/>
    <cellStyle name="ปกติ 6 3 3" xfId="1457"/>
    <cellStyle name="ปกติ 6 3 4" xfId="1458"/>
    <cellStyle name="ปกติ 6 3 5" xfId="1459"/>
    <cellStyle name="ปกติ 6 3 6" xfId="1460"/>
    <cellStyle name="ปกติ 6 4" xfId="1461"/>
    <cellStyle name="ปกติ 6 4 2" xfId="1462"/>
    <cellStyle name="ปกติ 6 4 3" xfId="1463"/>
    <cellStyle name="ปกติ 6 4 4" xfId="1464"/>
    <cellStyle name="ปกติ 6 5" xfId="1465"/>
    <cellStyle name="ปกติ 6 6" xfId="1466"/>
    <cellStyle name="ปกติ 6 7" xfId="1467"/>
    <cellStyle name="ปกติ 6 8" xfId="1468"/>
    <cellStyle name="ปกติ 6 8 2" xfId="1469"/>
    <cellStyle name="ปกติ 6 8 3" xfId="1470"/>
    <cellStyle name="ปกติ 6 8 4" xfId="1471"/>
    <cellStyle name="ปกติ 6 9" xfId="1472"/>
    <cellStyle name="ปกติ 7" xfId="1473"/>
    <cellStyle name="ปกติ 7 2" xfId="1474"/>
    <cellStyle name="ปกติ 7 3" xfId="1475"/>
    <cellStyle name="ปกติ 7 4" xfId="1476"/>
    <cellStyle name="ปกติ 7 5" xfId="1477"/>
    <cellStyle name="ปกติ 7 6" xfId="1478"/>
    <cellStyle name="ปกติ 7 7" xfId="1479"/>
    <cellStyle name="ปกติ 8" xfId="1480"/>
    <cellStyle name="ปกติ 8 10" xfId="1481"/>
    <cellStyle name="ปกติ 8 2" xfId="1482"/>
    <cellStyle name="ปกติ 8 2 2" xfId="1483"/>
    <cellStyle name="ปกติ 8 2 3" xfId="1484"/>
    <cellStyle name="ปกติ 8 2 4" xfId="1485"/>
    <cellStyle name="ปกติ 8 2 5" xfId="1486"/>
    <cellStyle name="ปกติ 8 2 6" xfId="1487"/>
    <cellStyle name="ปกติ 8 2 7" xfId="1488"/>
    <cellStyle name="ปกติ 8 3" xfId="1489"/>
    <cellStyle name="ปกติ 8 3 2" xfId="1490"/>
    <cellStyle name="ปกติ 8 3 3" xfId="1491"/>
    <cellStyle name="ปกติ 8 3 4" xfId="1492"/>
    <cellStyle name="ปกติ 8 3 5" xfId="1493"/>
    <cellStyle name="ปกติ 8 3 6" xfId="1494"/>
    <cellStyle name="ปกติ 8 3 7" xfId="1495"/>
    <cellStyle name="ปกติ 8 4" xfId="1496"/>
    <cellStyle name="ปกติ 8 4 2" xfId="1497"/>
    <cellStyle name="ปกติ 8 4 3" xfId="1498"/>
    <cellStyle name="ปกติ 8 4 4" xfId="1499"/>
    <cellStyle name="ปกติ 8 5" xfId="1500"/>
    <cellStyle name="ปกติ 8 6" xfId="1501"/>
    <cellStyle name="ปกติ 8 7" xfId="1502"/>
    <cellStyle name="ปกติ 8 8" xfId="1503"/>
    <cellStyle name="ปกติ 8 9" xfId="1504"/>
    <cellStyle name="ปกติ 9" xfId="1505"/>
    <cellStyle name="ปกติ 9 2" xfId="1506"/>
    <cellStyle name="ปกติ 9 3" xfId="1507"/>
    <cellStyle name="ปกติ 9 4" xfId="1508"/>
    <cellStyle name="ปกติ 9 5" xfId="1509"/>
    <cellStyle name="ปกติ 9 6" xfId="1510"/>
    <cellStyle name="ปกติ 9 7" xfId="1511"/>
    <cellStyle name="ปกติ_Sheet1" xfId="1512"/>
    <cellStyle name="ปกติ_Sheet1 3" xfId="1513"/>
    <cellStyle name="ปกติ_ลูกจ้างประจำ" xfId="1514"/>
    <cellStyle name="ป้อนค่า" xfId="1515"/>
    <cellStyle name="ป้อนค่า 2" xfId="1516"/>
    <cellStyle name="ป้อนค่า 2 2" xfId="1517"/>
    <cellStyle name="ป้อนค่า 2 2 2" xfId="1518"/>
    <cellStyle name="ป้อนค่า 2 2 2 2" xfId="1519"/>
    <cellStyle name="ป้อนค่า 2 2 2 3" xfId="1520"/>
    <cellStyle name="ป้อนค่า 2 2 2 4" xfId="1521"/>
    <cellStyle name="ป้อนค่า 2 2 3" xfId="1522"/>
    <cellStyle name="ป้อนค่า 2 2 4" xfId="1523"/>
    <cellStyle name="ป้อนค่า 2 2 5" xfId="1524"/>
    <cellStyle name="ป้อนค่า 2 2 6" xfId="1525"/>
    <cellStyle name="ป้อนค่า 2 3" xfId="1526"/>
    <cellStyle name="ป้อนค่า 2 3 2" xfId="1527"/>
    <cellStyle name="ป้อนค่า 2 3 2 2" xfId="1528"/>
    <cellStyle name="ป้อนค่า 2 3 2 3" xfId="1529"/>
    <cellStyle name="ป้อนค่า 2 3 2 4" xfId="1530"/>
    <cellStyle name="ป้อนค่า 2 3 3" xfId="1531"/>
    <cellStyle name="ป้อนค่า 2 3 4" xfId="1532"/>
    <cellStyle name="ป้อนค่า 2 3 5" xfId="1533"/>
    <cellStyle name="ป้อนค่า 2 3 6" xfId="1534"/>
    <cellStyle name="ป้อนค่า 2 4" xfId="1535"/>
    <cellStyle name="ป้อนค่า 2 4 2" xfId="1536"/>
    <cellStyle name="ป้อนค่า 2 4 3" xfId="1537"/>
    <cellStyle name="ป้อนค่า 2 4 4" xfId="1538"/>
    <cellStyle name="ป้อนค่า 3" xfId="1539"/>
    <cellStyle name="ป้อนค่า 3 2" xfId="1540"/>
    <cellStyle name="ป้อนค่า 3 3" xfId="1541"/>
    <cellStyle name="ป้อนค่า 4" xfId="1542"/>
    <cellStyle name="ป้อนค่า 5" xfId="1543"/>
    <cellStyle name="ป้อนค่า 6" xfId="1544"/>
    <cellStyle name="ป้อนค่า 7" xfId="1545"/>
    <cellStyle name="ป้อนค่า 8" xfId="1546"/>
    <cellStyle name="ปานกลาง" xfId="1547"/>
    <cellStyle name="ปานกลาง 2" xfId="1548"/>
    <cellStyle name="ปานกลาง 2 2" xfId="1549"/>
    <cellStyle name="ปานกลาง 2 2 2" xfId="1550"/>
    <cellStyle name="ปานกลาง 2 2 2 2" xfId="1551"/>
    <cellStyle name="ปานกลาง 2 2 2 3" xfId="1552"/>
    <cellStyle name="ปานกลาง 2 2 2 4" xfId="1553"/>
    <cellStyle name="ปานกลาง 2 2 3" xfId="1554"/>
    <cellStyle name="ปานกลาง 2 2 4" xfId="1555"/>
    <cellStyle name="ปานกลาง 2 2 5" xfId="1556"/>
    <cellStyle name="ปานกลาง 2 2 6" xfId="1557"/>
    <cellStyle name="ปานกลาง 2 3" xfId="1558"/>
    <cellStyle name="ปานกลาง 2 3 2" xfId="1559"/>
    <cellStyle name="ปานกลาง 2 3 2 2" xfId="1560"/>
    <cellStyle name="ปานกลาง 2 3 2 3" xfId="1561"/>
    <cellStyle name="ปานกลาง 2 3 2 4" xfId="1562"/>
    <cellStyle name="ปานกลาง 2 3 3" xfId="1563"/>
    <cellStyle name="ปานกลาง 2 3 4" xfId="1564"/>
    <cellStyle name="ปานกลาง 2 3 5" xfId="1565"/>
    <cellStyle name="ปานกลาง 2 3 6" xfId="1566"/>
    <cellStyle name="ปานกลาง 2 4" xfId="1567"/>
    <cellStyle name="ปานกลาง 2 4 2" xfId="1568"/>
    <cellStyle name="ปานกลาง 2 4 3" xfId="1569"/>
    <cellStyle name="ปานกลาง 2 4 4" xfId="1570"/>
    <cellStyle name="ปานกลาง 3" xfId="1571"/>
    <cellStyle name="ปานกลาง 3 2" xfId="1572"/>
    <cellStyle name="ปานกลาง 3 3" xfId="1573"/>
    <cellStyle name="ปานกลาง 4" xfId="1574"/>
    <cellStyle name="ปานกลาง 5" xfId="1575"/>
    <cellStyle name="ปานกลาง 6" xfId="1576"/>
    <cellStyle name="ปานกลาง 7" xfId="1577"/>
    <cellStyle name="ปานกลาง 8" xfId="1578"/>
    <cellStyle name="ผลรวม" xfId="1579"/>
    <cellStyle name="ผลรวม 2" xfId="1580"/>
    <cellStyle name="ผลรวม 2 2" xfId="1581"/>
    <cellStyle name="ผลรวม 2 2 2" xfId="1582"/>
    <cellStyle name="ผลรวม 2 2 2 2" xfId="1583"/>
    <cellStyle name="ผลรวม 2 2 2 3" xfId="1584"/>
    <cellStyle name="ผลรวม 2 2 2 4" xfId="1585"/>
    <cellStyle name="ผลรวม 2 2 3" xfId="1586"/>
    <cellStyle name="ผลรวม 2 2 4" xfId="1587"/>
    <cellStyle name="ผลรวม 2 2 5" xfId="1588"/>
    <cellStyle name="ผลรวม 2 2 6" xfId="1589"/>
    <cellStyle name="ผลรวม 2 3" xfId="1590"/>
    <cellStyle name="ผลรวม 2 3 2" xfId="1591"/>
    <cellStyle name="ผลรวม 2 3 2 2" xfId="1592"/>
    <cellStyle name="ผลรวม 2 3 2 3" xfId="1593"/>
    <cellStyle name="ผลรวม 2 3 2 4" xfId="1594"/>
    <cellStyle name="ผลรวม 2 3 3" xfId="1595"/>
    <cellStyle name="ผลรวม 2 3 4" xfId="1596"/>
    <cellStyle name="ผลรวม 2 3 5" xfId="1597"/>
    <cellStyle name="ผลรวม 2 3 6" xfId="1598"/>
    <cellStyle name="ผลรวม 2 4" xfId="1599"/>
    <cellStyle name="ผลรวม 2 4 2" xfId="1600"/>
    <cellStyle name="ผลรวม 2 4 3" xfId="1601"/>
    <cellStyle name="ผลรวม 2 4 4" xfId="1602"/>
    <cellStyle name="ผลรวม 3" xfId="1603"/>
    <cellStyle name="ผลรวม 3 2" xfId="1604"/>
    <cellStyle name="ผลรวม 3 3" xfId="1605"/>
    <cellStyle name="ผลรวม 4" xfId="1606"/>
    <cellStyle name="ผลรวม 5" xfId="1607"/>
    <cellStyle name="ผลรวม 6" xfId="1608"/>
    <cellStyle name="ผลรวม 7" xfId="1609"/>
    <cellStyle name="ผลรวม 8" xfId="1610"/>
    <cellStyle name="ส่วนที่ถูกเน้น1" xfId="1611"/>
    <cellStyle name="ส่วนที่ถูกเน้น1 2" xfId="1612"/>
    <cellStyle name="ส่วนที่ถูกเน้น1 2 2" xfId="1613"/>
    <cellStyle name="ส่วนที่ถูกเน้น1 2 2 2" xfId="1614"/>
    <cellStyle name="ส่วนที่ถูกเน้น1 2 2 2 2" xfId="1615"/>
    <cellStyle name="ส่วนที่ถูกเน้น1 2 2 2 3" xfId="1616"/>
    <cellStyle name="ส่วนที่ถูกเน้น1 2 2 2 4" xfId="1617"/>
    <cellStyle name="ส่วนที่ถูกเน้น1 2 2 3" xfId="1618"/>
    <cellStyle name="ส่วนที่ถูกเน้น1 2 2 4" xfId="1619"/>
    <cellStyle name="ส่วนที่ถูกเน้น1 2 2 5" xfId="1620"/>
    <cellStyle name="ส่วนที่ถูกเน้น1 2 2 6" xfId="1621"/>
    <cellStyle name="ส่วนที่ถูกเน้น1 2 3" xfId="1622"/>
    <cellStyle name="ส่วนที่ถูกเน้น1 2 3 2" xfId="1623"/>
    <cellStyle name="ส่วนที่ถูกเน้น1 2 3 2 2" xfId="1624"/>
    <cellStyle name="ส่วนที่ถูกเน้น1 2 3 2 3" xfId="1625"/>
    <cellStyle name="ส่วนที่ถูกเน้น1 2 3 2 4" xfId="1626"/>
    <cellStyle name="ส่วนที่ถูกเน้น1 2 3 3" xfId="1627"/>
    <cellStyle name="ส่วนที่ถูกเน้น1 2 3 4" xfId="1628"/>
    <cellStyle name="ส่วนที่ถูกเน้น1 2 3 5" xfId="1629"/>
    <cellStyle name="ส่วนที่ถูกเน้น1 2 3 6" xfId="1630"/>
    <cellStyle name="ส่วนที่ถูกเน้น1 2 4" xfId="1631"/>
    <cellStyle name="ส่วนที่ถูกเน้น1 2 4 2" xfId="1632"/>
    <cellStyle name="ส่วนที่ถูกเน้น1 2 4 3" xfId="1633"/>
    <cellStyle name="ส่วนที่ถูกเน้น1 2 4 4" xfId="1634"/>
    <cellStyle name="ส่วนที่ถูกเน้น1 3" xfId="1635"/>
    <cellStyle name="ส่วนที่ถูกเน้น1 3 2" xfId="1636"/>
    <cellStyle name="ส่วนที่ถูกเน้น1 3 3" xfId="1637"/>
    <cellStyle name="ส่วนที่ถูกเน้น1 4" xfId="1638"/>
    <cellStyle name="ส่วนที่ถูกเน้น1 5" xfId="1639"/>
    <cellStyle name="ส่วนที่ถูกเน้น1 6" xfId="1640"/>
    <cellStyle name="ส่วนที่ถูกเน้น1 7" xfId="1641"/>
    <cellStyle name="ส่วนที่ถูกเน้น1 8" xfId="1642"/>
    <cellStyle name="ส่วนที่ถูกเน้น2" xfId="1643"/>
    <cellStyle name="ส่วนที่ถูกเน้น2 2" xfId="1644"/>
    <cellStyle name="ส่วนที่ถูกเน้น2 2 2" xfId="1645"/>
    <cellStyle name="ส่วนที่ถูกเน้น2 2 2 2" xfId="1646"/>
    <cellStyle name="ส่วนที่ถูกเน้น2 2 2 2 2" xfId="1647"/>
    <cellStyle name="ส่วนที่ถูกเน้น2 2 2 2 3" xfId="1648"/>
    <cellStyle name="ส่วนที่ถูกเน้น2 2 2 2 4" xfId="1649"/>
    <cellStyle name="ส่วนที่ถูกเน้น2 2 2 3" xfId="1650"/>
    <cellStyle name="ส่วนที่ถูกเน้น2 2 2 4" xfId="1651"/>
    <cellStyle name="ส่วนที่ถูกเน้น2 2 2 5" xfId="1652"/>
    <cellStyle name="ส่วนที่ถูกเน้น2 2 2 6" xfId="1653"/>
    <cellStyle name="ส่วนที่ถูกเน้น2 2 3" xfId="1654"/>
    <cellStyle name="ส่วนที่ถูกเน้น2 2 3 2" xfId="1655"/>
    <cellStyle name="ส่วนที่ถูกเน้น2 2 3 2 2" xfId="1656"/>
    <cellStyle name="ส่วนที่ถูกเน้น2 2 3 2 3" xfId="1657"/>
    <cellStyle name="ส่วนที่ถูกเน้น2 2 3 2 4" xfId="1658"/>
    <cellStyle name="ส่วนที่ถูกเน้น2 2 3 3" xfId="1659"/>
    <cellStyle name="ส่วนที่ถูกเน้น2 2 3 4" xfId="1660"/>
    <cellStyle name="ส่วนที่ถูกเน้น2 2 3 5" xfId="1661"/>
    <cellStyle name="ส่วนที่ถูกเน้น2 2 3 6" xfId="1662"/>
    <cellStyle name="ส่วนที่ถูกเน้น2 2 4" xfId="1663"/>
    <cellStyle name="ส่วนที่ถูกเน้น2 2 4 2" xfId="1664"/>
    <cellStyle name="ส่วนที่ถูกเน้น2 2 4 3" xfId="1665"/>
    <cellStyle name="ส่วนที่ถูกเน้น2 2 4 4" xfId="1666"/>
    <cellStyle name="ส่วนที่ถูกเน้น2 3" xfId="1667"/>
    <cellStyle name="ส่วนที่ถูกเน้น2 3 2" xfId="1668"/>
    <cellStyle name="ส่วนที่ถูกเน้น2 3 3" xfId="1669"/>
    <cellStyle name="ส่วนที่ถูกเน้น2 4" xfId="1670"/>
    <cellStyle name="ส่วนที่ถูกเน้น2 5" xfId="1671"/>
    <cellStyle name="ส่วนที่ถูกเน้น2 6" xfId="1672"/>
    <cellStyle name="ส่วนที่ถูกเน้น2 7" xfId="1673"/>
    <cellStyle name="ส่วนที่ถูกเน้น2 8" xfId="1674"/>
    <cellStyle name="ส่วนที่ถูกเน้น3" xfId="1675"/>
    <cellStyle name="ส่วนที่ถูกเน้น3 2" xfId="1676"/>
    <cellStyle name="ส่วนที่ถูกเน้น3 2 2" xfId="1677"/>
    <cellStyle name="ส่วนที่ถูกเน้น3 2 2 2" xfId="1678"/>
    <cellStyle name="ส่วนที่ถูกเน้น3 2 2 2 2" xfId="1679"/>
    <cellStyle name="ส่วนที่ถูกเน้น3 2 2 2 3" xfId="1680"/>
    <cellStyle name="ส่วนที่ถูกเน้น3 2 2 2 4" xfId="1681"/>
    <cellStyle name="ส่วนที่ถูกเน้น3 2 2 3" xfId="1682"/>
    <cellStyle name="ส่วนที่ถูกเน้น3 2 2 4" xfId="1683"/>
    <cellStyle name="ส่วนที่ถูกเน้น3 2 2 5" xfId="1684"/>
    <cellStyle name="ส่วนที่ถูกเน้น3 2 2 6" xfId="1685"/>
    <cellStyle name="ส่วนที่ถูกเน้น3 2 3" xfId="1686"/>
    <cellStyle name="ส่วนที่ถูกเน้น3 2 3 2" xfId="1687"/>
    <cellStyle name="ส่วนที่ถูกเน้น3 2 3 2 2" xfId="1688"/>
    <cellStyle name="ส่วนที่ถูกเน้น3 2 3 2 3" xfId="1689"/>
    <cellStyle name="ส่วนที่ถูกเน้น3 2 3 2 4" xfId="1690"/>
    <cellStyle name="ส่วนที่ถูกเน้น3 2 3 3" xfId="1691"/>
    <cellStyle name="ส่วนที่ถูกเน้น3 2 3 4" xfId="1692"/>
    <cellStyle name="ส่วนที่ถูกเน้น3 2 3 5" xfId="1693"/>
    <cellStyle name="ส่วนที่ถูกเน้น3 2 3 6" xfId="1694"/>
    <cellStyle name="ส่วนที่ถูกเน้น3 2 4" xfId="1695"/>
    <cellStyle name="ส่วนที่ถูกเน้น3 2 4 2" xfId="1696"/>
    <cellStyle name="ส่วนที่ถูกเน้น3 2 4 3" xfId="1697"/>
    <cellStyle name="ส่วนที่ถูกเน้น3 2 4 4" xfId="1698"/>
    <cellStyle name="ส่วนที่ถูกเน้น3 3" xfId="1699"/>
    <cellStyle name="ส่วนที่ถูกเน้น3 3 2" xfId="1700"/>
    <cellStyle name="ส่วนที่ถูกเน้น3 3 3" xfId="1701"/>
    <cellStyle name="ส่วนที่ถูกเน้น3 4" xfId="1702"/>
    <cellStyle name="ส่วนที่ถูกเน้น3 5" xfId="1703"/>
    <cellStyle name="ส่วนที่ถูกเน้น3 6" xfId="1704"/>
    <cellStyle name="ส่วนที่ถูกเน้น3 7" xfId="1705"/>
    <cellStyle name="ส่วนที่ถูกเน้น3 8" xfId="1706"/>
    <cellStyle name="ส่วนที่ถูกเน้น4" xfId="1707"/>
    <cellStyle name="ส่วนที่ถูกเน้น4 2" xfId="1708"/>
    <cellStyle name="ส่วนที่ถูกเน้น4 2 2" xfId="1709"/>
    <cellStyle name="ส่วนที่ถูกเน้น4 2 2 2" xfId="1710"/>
    <cellStyle name="ส่วนที่ถูกเน้น4 2 2 2 2" xfId="1711"/>
    <cellStyle name="ส่วนที่ถูกเน้น4 2 2 2 3" xfId="1712"/>
    <cellStyle name="ส่วนที่ถูกเน้น4 2 2 2 4" xfId="1713"/>
    <cellStyle name="ส่วนที่ถูกเน้น4 2 2 3" xfId="1714"/>
    <cellStyle name="ส่วนที่ถูกเน้น4 2 2 4" xfId="1715"/>
    <cellStyle name="ส่วนที่ถูกเน้น4 2 2 5" xfId="1716"/>
    <cellStyle name="ส่วนที่ถูกเน้น4 2 2 6" xfId="1717"/>
    <cellStyle name="ส่วนที่ถูกเน้น4 2 3" xfId="1718"/>
    <cellStyle name="ส่วนที่ถูกเน้น4 2 3 2" xfId="1719"/>
    <cellStyle name="ส่วนที่ถูกเน้น4 2 3 2 2" xfId="1720"/>
    <cellStyle name="ส่วนที่ถูกเน้น4 2 3 2 3" xfId="1721"/>
    <cellStyle name="ส่วนที่ถูกเน้น4 2 3 2 4" xfId="1722"/>
    <cellStyle name="ส่วนที่ถูกเน้น4 2 3 3" xfId="1723"/>
    <cellStyle name="ส่วนที่ถูกเน้น4 2 3 4" xfId="1724"/>
    <cellStyle name="ส่วนที่ถูกเน้น4 2 3 5" xfId="1725"/>
    <cellStyle name="ส่วนที่ถูกเน้น4 2 3 6" xfId="1726"/>
    <cellStyle name="ส่วนที่ถูกเน้น4 2 4" xfId="1727"/>
    <cellStyle name="ส่วนที่ถูกเน้น4 2 4 2" xfId="1728"/>
    <cellStyle name="ส่วนที่ถูกเน้น4 2 4 3" xfId="1729"/>
    <cellStyle name="ส่วนที่ถูกเน้น4 2 4 4" xfId="1730"/>
    <cellStyle name="ส่วนที่ถูกเน้น4 3" xfId="1731"/>
    <cellStyle name="ส่วนที่ถูกเน้น4 3 2" xfId="1732"/>
    <cellStyle name="ส่วนที่ถูกเน้น4 3 3" xfId="1733"/>
    <cellStyle name="ส่วนที่ถูกเน้น4 4" xfId="1734"/>
    <cellStyle name="ส่วนที่ถูกเน้น4 5" xfId="1735"/>
    <cellStyle name="ส่วนที่ถูกเน้น4 6" xfId="1736"/>
    <cellStyle name="ส่วนที่ถูกเน้น4 7" xfId="1737"/>
    <cellStyle name="ส่วนที่ถูกเน้น4 8" xfId="1738"/>
    <cellStyle name="ส่วนที่ถูกเน้น5" xfId="1739"/>
    <cellStyle name="ส่วนที่ถูกเน้น5 2" xfId="1740"/>
    <cellStyle name="ส่วนที่ถูกเน้น5 2 2" xfId="1741"/>
    <cellStyle name="ส่วนที่ถูกเน้น5 2 2 2" xfId="1742"/>
    <cellStyle name="ส่วนที่ถูกเน้น5 2 2 2 2" xfId="1743"/>
    <cellStyle name="ส่วนที่ถูกเน้น5 2 2 2 3" xfId="1744"/>
    <cellStyle name="ส่วนที่ถูกเน้น5 2 2 2 4" xfId="1745"/>
    <cellStyle name="ส่วนที่ถูกเน้น5 2 2 3" xfId="1746"/>
    <cellStyle name="ส่วนที่ถูกเน้น5 2 2 4" xfId="1747"/>
    <cellStyle name="ส่วนที่ถูกเน้น5 2 2 5" xfId="1748"/>
    <cellStyle name="ส่วนที่ถูกเน้น5 2 2 6" xfId="1749"/>
    <cellStyle name="ส่วนที่ถูกเน้น5 2 3" xfId="1750"/>
    <cellStyle name="ส่วนที่ถูกเน้น5 2 3 2" xfId="1751"/>
    <cellStyle name="ส่วนที่ถูกเน้น5 2 3 2 2" xfId="1752"/>
    <cellStyle name="ส่วนที่ถูกเน้น5 2 3 2 3" xfId="1753"/>
    <cellStyle name="ส่วนที่ถูกเน้น5 2 3 2 4" xfId="1754"/>
    <cellStyle name="ส่วนที่ถูกเน้น5 2 3 3" xfId="1755"/>
    <cellStyle name="ส่วนที่ถูกเน้น5 2 3 4" xfId="1756"/>
    <cellStyle name="ส่วนที่ถูกเน้น5 2 3 5" xfId="1757"/>
    <cellStyle name="ส่วนที่ถูกเน้น5 2 3 6" xfId="1758"/>
    <cellStyle name="ส่วนที่ถูกเน้น5 2 4" xfId="1759"/>
    <cellStyle name="ส่วนที่ถูกเน้น5 2 4 2" xfId="1760"/>
    <cellStyle name="ส่วนที่ถูกเน้น5 2 4 3" xfId="1761"/>
    <cellStyle name="ส่วนที่ถูกเน้น5 2 4 4" xfId="1762"/>
    <cellStyle name="ส่วนที่ถูกเน้น5 3" xfId="1763"/>
    <cellStyle name="ส่วนที่ถูกเน้น5 3 2" xfId="1764"/>
    <cellStyle name="ส่วนที่ถูกเน้น5 3 3" xfId="1765"/>
    <cellStyle name="ส่วนที่ถูกเน้น5 4" xfId="1766"/>
    <cellStyle name="ส่วนที่ถูกเน้น5 5" xfId="1767"/>
    <cellStyle name="ส่วนที่ถูกเน้น5 6" xfId="1768"/>
    <cellStyle name="ส่วนที่ถูกเน้น5 7" xfId="1769"/>
    <cellStyle name="ส่วนที่ถูกเน้น5 8" xfId="1770"/>
    <cellStyle name="ส่วนที่ถูกเน้น6" xfId="1771"/>
    <cellStyle name="ส่วนที่ถูกเน้น6 2" xfId="1772"/>
    <cellStyle name="ส่วนที่ถูกเน้น6 2 2" xfId="1773"/>
    <cellStyle name="ส่วนที่ถูกเน้น6 2 2 2" xfId="1774"/>
    <cellStyle name="ส่วนที่ถูกเน้น6 2 2 2 2" xfId="1775"/>
    <cellStyle name="ส่วนที่ถูกเน้น6 2 2 2 3" xfId="1776"/>
    <cellStyle name="ส่วนที่ถูกเน้น6 2 2 2 4" xfId="1777"/>
    <cellStyle name="ส่วนที่ถูกเน้น6 2 2 3" xfId="1778"/>
    <cellStyle name="ส่วนที่ถูกเน้น6 2 2 4" xfId="1779"/>
    <cellStyle name="ส่วนที่ถูกเน้น6 2 2 5" xfId="1780"/>
    <cellStyle name="ส่วนที่ถูกเน้น6 2 2 6" xfId="1781"/>
    <cellStyle name="ส่วนที่ถูกเน้น6 2 3" xfId="1782"/>
    <cellStyle name="ส่วนที่ถูกเน้น6 2 3 2" xfId="1783"/>
    <cellStyle name="ส่วนที่ถูกเน้น6 2 3 2 2" xfId="1784"/>
    <cellStyle name="ส่วนที่ถูกเน้น6 2 3 2 3" xfId="1785"/>
    <cellStyle name="ส่วนที่ถูกเน้น6 2 3 2 4" xfId="1786"/>
    <cellStyle name="ส่วนที่ถูกเน้น6 2 3 3" xfId="1787"/>
    <cellStyle name="ส่วนที่ถูกเน้น6 2 3 4" xfId="1788"/>
    <cellStyle name="ส่วนที่ถูกเน้น6 2 3 5" xfId="1789"/>
    <cellStyle name="ส่วนที่ถูกเน้น6 2 3 6" xfId="1790"/>
    <cellStyle name="ส่วนที่ถูกเน้น6 2 4" xfId="1791"/>
    <cellStyle name="ส่วนที่ถูกเน้น6 2 4 2" xfId="1792"/>
    <cellStyle name="ส่วนที่ถูกเน้น6 2 4 3" xfId="1793"/>
    <cellStyle name="ส่วนที่ถูกเน้น6 2 4 4" xfId="1794"/>
    <cellStyle name="ส่วนที่ถูกเน้น6 3" xfId="1795"/>
    <cellStyle name="ส่วนที่ถูกเน้น6 3 2" xfId="1796"/>
    <cellStyle name="ส่วนที่ถูกเน้น6 3 3" xfId="1797"/>
    <cellStyle name="ส่วนที่ถูกเน้น6 4" xfId="1798"/>
    <cellStyle name="ส่วนที่ถูกเน้น6 5" xfId="1799"/>
    <cellStyle name="ส่วนที่ถูกเน้น6 6" xfId="1800"/>
    <cellStyle name="ส่วนที่ถูกเน้น6 7" xfId="1801"/>
    <cellStyle name="ส่วนที่ถูกเน้น6 8" xfId="1802"/>
    <cellStyle name="หมายเหตุ" xfId="1803"/>
    <cellStyle name="หมายเหตุ 2" xfId="1804"/>
    <cellStyle name="หมายเหตุ 2 10" xfId="1805"/>
    <cellStyle name="หมายเหตุ 2 11" xfId="1806"/>
    <cellStyle name="หมายเหตุ 2 12" xfId="1807"/>
    <cellStyle name="หมายเหตุ 2 13" xfId="1808"/>
    <cellStyle name="หมายเหตุ 2 2" xfId="1809"/>
    <cellStyle name="หมายเหตุ 2 2 10" xfId="1810"/>
    <cellStyle name="หมายเหตุ 2 2 2" xfId="1811"/>
    <cellStyle name="หมายเหตุ 2 2 2 2" xfId="1812"/>
    <cellStyle name="หมายเหตุ 2 2 3" xfId="1813"/>
    <cellStyle name="หมายเหตุ 2 2 3 2" xfId="1814"/>
    <cellStyle name="หมายเหตุ 2 2 4" xfId="1815"/>
    <cellStyle name="หมายเหตุ 2 2 5" xfId="1816"/>
    <cellStyle name="หมายเหตุ 2 2 6" xfId="1817"/>
    <cellStyle name="หมายเหตุ 2 2 7" xfId="1818"/>
    <cellStyle name="หมายเหตุ 2 2 7 2" xfId="1819"/>
    <cellStyle name="หมายเหตุ 2 2 7 3" xfId="1820"/>
    <cellStyle name="หมายเหตุ 2 2 7 4" xfId="1821"/>
    <cellStyle name="หมายเหตุ 2 2 8" xfId="1822"/>
    <cellStyle name="หมายเหตุ 2 2 9" xfId="1823"/>
    <cellStyle name="หมายเหตุ 2 3" xfId="1824"/>
    <cellStyle name="หมายเหตุ 2 3 2" xfId="1825"/>
    <cellStyle name="หมายเหตุ 2 3 3" xfId="1826"/>
    <cellStyle name="หมายเหตุ 2 3 4" xfId="1827"/>
    <cellStyle name="หมายเหตุ 2 3 5" xfId="1828"/>
    <cellStyle name="หมายเหตุ 2 3 5 2" xfId="1829"/>
    <cellStyle name="หมายเหตุ 2 3 5 3" xfId="1830"/>
    <cellStyle name="หมายเหตุ 2 3 5 4" xfId="1831"/>
    <cellStyle name="หมายเหตุ 2 3 6" xfId="1832"/>
    <cellStyle name="หมายเหตุ 2 3 7" xfId="1833"/>
    <cellStyle name="หมายเหตุ 2 3 8" xfId="1834"/>
    <cellStyle name="หมายเหตุ 2 4" xfId="1835"/>
    <cellStyle name="หมายเหตุ 2 4 2" xfId="1836"/>
    <cellStyle name="หมายเหตุ 2 4 3" xfId="1837"/>
    <cellStyle name="หมายเหตุ 2 4 4" xfId="1838"/>
    <cellStyle name="หมายเหตุ 2 4 5" xfId="1839"/>
    <cellStyle name="หมายเหตุ 2 4 6" xfId="1840"/>
    <cellStyle name="หมายเหตุ 2 4 7" xfId="1841"/>
    <cellStyle name="หมายเหตุ 2 5" xfId="1842"/>
    <cellStyle name="หมายเหตุ 2 5 2" xfId="1843"/>
    <cellStyle name="หมายเหตุ 2 5 3" xfId="1844"/>
    <cellStyle name="หมายเหตุ 2 5 4" xfId="1845"/>
    <cellStyle name="หมายเหตุ 2 5 5" xfId="1846"/>
    <cellStyle name="หมายเหตุ 2 5 6" xfId="1847"/>
    <cellStyle name="หมายเหตุ 2 5 7" xfId="1848"/>
    <cellStyle name="หมายเหตุ 2 6" xfId="1849"/>
    <cellStyle name="หมายเหตุ 2 6 2" xfId="1850"/>
    <cellStyle name="หมายเหตุ 2 6 3" xfId="1851"/>
    <cellStyle name="หมายเหตุ 2 6 4" xfId="1852"/>
    <cellStyle name="หมายเหตุ 2 6 5" xfId="1853"/>
    <cellStyle name="หมายเหตุ 2 6 6" xfId="1854"/>
    <cellStyle name="หมายเหตุ 2 6 7" xfId="1855"/>
    <cellStyle name="หมายเหตุ 2 7" xfId="1856"/>
    <cellStyle name="หมายเหตุ 2 7 2" xfId="1857"/>
    <cellStyle name="หมายเหตุ 2 7 3" xfId="1858"/>
    <cellStyle name="หมายเหตุ 2 7 4" xfId="1859"/>
    <cellStyle name="หมายเหตุ 2 7 5" xfId="1860"/>
    <cellStyle name="หมายเหตุ 2 7 6" xfId="1861"/>
    <cellStyle name="หมายเหตุ 2 7 7" xfId="1862"/>
    <cellStyle name="หมายเหตุ 2 8" xfId="1863"/>
    <cellStyle name="หมายเหตุ 2 9" xfId="1864"/>
    <cellStyle name="หมายเหตุ 3" xfId="1865"/>
    <cellStyle name="หมายเหตุ 3 2" xfId="1866"/>
    <cellStyle name="หมายเหตุ 3 2 2" xfId="1867"/>
    <cellStyle name="หมายเหตุ 3 2 2 2" xfId="1868"/>
    <cellStyle name="หมายเหตุ 3 2 2 2 2" xfId="1869"/>
    <cellStyle name="หมายเหตุ 3 2 2 2 3" xfId="1870"/>
    <cellStyle name="หมายเหตุ 3 2 2 2 4" xfId="1871"/>
    <cellStyle name="หมายเหตุ 3 2 2 3" xfId="1872"/>
    <cellStyle name="หมายเหตุ 3 2 2 4" xfId="1873"/>
    <cellStyle name="หมายเหตุ 3 2 2 5" xfId="1874"/>
    <cellStyle name="หมายเหตุ 3 2 2 6" xfId="1875"/>
    <cellStyle name="หมายเหตุ 3 2 3" xfId="1876"/>
    <cellStyle name="หมายเหตุ 3 2 4" xfId="1877"/>
    <cellStyle name="หมายเหตุ 3 2 5" xfId="1878"/>
    <cellStyle name="หมายเหตุ 3 2 5 2" xfId="1879"/>
    <cellStyle name="หมายเหตุ 3 2 5 3" xfId="1880"/>
    <cellStyle name="หมายเหตุ 3 2 5 4" xfId="1881"/>
    <cellStyle name="หมายเหตุ 3 2 6" xfId="1882"/>
    <cellStyle name="หมายเหตุ 3 2 7" xfId="1883"/>
    <cellStyle name="หมายเหตุ 3 2 8" xfId="1884"/>
    <cellStyle name="หมายเหตุ 3 3" xfId="1885"/>
    <cellStyle name="หมายเหตุ 3 3 2" xfId="1886"/>
    <cellStyle name="หมายเหตุ 3 3 2 2" xfId="1887"/>
    <cellStyle name="หมายเหตุ 3 3 2 3" xfId="1888"/>
    <cellStyle name="หมายเหตุ 3 3 2 4" xfId="1889"/>
    <cellStyle name="หมายเหตุ 3 3 3" xfId="1890"/>
    <cellStyle name="หมายเหตุ 3 3 4" xfId="1891"/>
    <cellStyle name="หมายเหตุ 3 3 5" xfId="1892"/>
    <cellStyle name="หมายเหตุ 3 3 6" xfId="1893"/>
    <cellStyle name="หมายเหตุ 3 4" xfId="1894"/>
    <cellStyle name="หมายเหตุ 3 5" xfId="1895"/>
    <cellStyle name="หมายเหตุ 3 6" xfId="1896"/>
    <cellStyle name="หมายเหตุ 3 7" xfId="1897"/>
    <cellStyle name="หมายเหตุ 3 8" xfId="1898"/>
    <cellStyle name="หมายเหตุ 4" xfId="1899"/>
    <cellStyle name="หมายเหตุ 4 2" xfId="1900"/>
    <cellStyle name="หมายเหตุ 4 3" xfId="1901"/>
    <cellStyle name="หมายเหตุ 4 4" xfId="1902"/>
    <cellStyle name="หมายเหตุ 5" xfId="1903"/>
    <cellStyle name="หมายเหตุ 5 2" xfId="1904"/>
    <cellStyle name="หมายเหตุ 5 3" xfId="1905"/>
    <cellStyle name="หมายเหตุ 5 4" xfId="1906"/>
    <cellStyle name="หมายเหตุ 6" xfId="1907"/>
    <cellStyle name="หมายเหตุ 7" xfId="1908"/>
    <cellStyle name="หมายเหตุ 8" xfId="1909"/>
    <cellStyle name="หัวเรื่อง 1" xfId="1910"/>
    <cellStyle name="หัวเรื่อง 1 2" xfId="1911"/>
    <cellStyle name="หัวเรื่อง 1 2 2" xfId="1912"/>
    <cellStyle name="หัวเรื่อง 1 2 2 2" xfId="1913"/>
    <cellStyle name="หัวเรื่อง 1 2 2 2 2" xfId="1914"/>
    <cellStyle name="หัวเรื่อง 1 2 2 2 3" xfId="1915"/>
    <cellStyle name="หัวเรื่อง 1 2 2 2 4" xfId="1916"/>
    <cellStyle name="หัวเรื่อง 1 2 2 3" xfId="1917"/>
    <cellStyle name="หัวเรื่อง 1 2 2 4" xfId="1918"/>
    <cellStyle name="หัวเรื่อง 1 2 2 5" xfId="1919"/>
    <cellStyle name="หัวเรื่อง 1 2 2 6" xfId="1920"/>
    <cellStyle name="หัวเรื่อง 1 2 3" xfId="1921"/>
    <cellStyle name="หัวเรื่อง 1 2 3 2" xfId="1922"/>
    <cellStyle name="หัวเรื่อง 1 2 3 2 2" xfId="1923"/>
    <cellStyle name="หัวเรื่อง 1 2 3 2 3" xfId="1924"/>
    <cellStyle name="หัวเรื่อง 1 2 3 2 4" xfId="1925"/>
    <cellStyle name="หัวเรื่อง 1 2 3 3" xfId="1926"/>
    <cellStyle name="หัวเรื่อง 1 2 3 4" xfId="1927"/>
    <cellStyle name="หัวเรื่อง 1 2 3 5" xfId="1928"/>
    <cellStyle name="หัวเรื่อง 1 2 3 6" xfId="1929"/>
    <cellStyle name="หัวเรื่อง 1 2 4" xfId="1930"/>
    <cellStyle name="หัวเรื่อง 1 2 4 2" xfId="1931"/>
    <cellStyle name="หัวเรื่อง 1 2 4 3" xfId="1932"/>
    <cellStyle name="หัวเรื่อง 1 2 4 4" xfId="1933"/>
    <cellStyle name="หัวเรื่อง 1 3" xfId="1934"/>
    <cellStyle name="หัวเรื่อง 1 3 2" xfId="1935"/>
    <cellStyle name="หัวเรื่อง 1 3 3" xfId="1936"/>
    <cellStyle name="หัวเรื่อง 1 4" xfId="1937"/>
    <cellStyle name="หัวเรื่อง 1 5" xfId="1938"/>
    <cellStyle name="หัวเรื่อง 1 6" xfId="1939"/>
    <cellStyle name="หัวเรื่อง 1 7" xfId="1940"/>
    <cellStyle name="หัวเรื่อง 1 8" xfId="1941"/>
    <cellStyle name="หัวเรื่อง 2" xfId="1942"/>
    <cellStyle name="หัวเรื่อง 2 2" xfId="1943"/>
    <cellStyle name="หัวเรื่อง 2 2 2" xfId="1944"/>
    <cellStyle name="หัวเรื่อง 2 2 2 2" xfId="1945"/>
    <cellStyle name="หัวเรื่อง 2 2 2 2 2" xfId="1946"/>
    <cellStyle name="หัวเรื่อง 2 2 2 2 3" xfId="1947"/>
    <cellStyle name="หัวเรื่อง 2 2 2 2 4" xfId="1948"/>
    <cellStyle name="หัวเรื่อง 2 2 2 3" xfId="1949"/>
    <cellStyle name="หัวเรื่อง 2 2 2 4" xfId="1950"/>
    <cellStyle name="หัวเรื่อง 2 2 2 5" xfId="1951"/>
    <cellStyle name="หัวเรื่อง 2 2 2 6" xfId="1952"/>
    <cellStyle name="หัวเรื่อง 2 2 3" xfId="1953"/>
    <cellStyle name="หัวเรื่อง 2 2 3 2" xfId="1954"/>
    <cellStyle name="หัวเรื่อง 2 2 3 2 2" xfId="1955"/>
    <cellStyle name="หัวเรื่อง 2 2 3 2 3" xfId="1956"/>
    <cellStyle name="หัวเรื่อง 2 2 3 2 4" xfId="1957"/>
    <cellStyle name="หัวเรื่อง 2 2 3 3" xfId="1958"/>
    <cellStyle name="หัวเรื่อง 2 2 3 4" xfId="1959"/>
    <cellStyle name="หัวเรื่อง 2 2 3 5" xfId="1960"/>
    <cellStyle name="หัวเรื่อง 2 2 3 6" xfId="1961"/>
    <cellStyle name="หัวเรื่อง 2 2 4" xfId="1962"/>
    <cellStyle name="หัวเรื่อง 2 2 4 2" xfId="1963"/>
    <cellStyle name="หัวเรื่อง 2 2 4 3" xfId="1964"/>
    <cellStyle name="หัวเรื่อง 2 2 4 4" xfId="1965"/>
    <cellStyle name="หัวเรื่อง 2 3" xfId="1966"/>
    <cellStyle name="หัวเรื่อง 2 3 2" xfId="1967"/>
    <cellStyle name="หัวเรื่อง 2 3 3" xfId="1968"/>
    <cellStyle name="หัวเรื่อง 2 4" xfId="1969"/>
    <cellStyle name="หัวเรื่อง 2 5" xfId="1970"/>
    <cellStyle name="หัวเรื่อง 2 6" xfId="1971"/>
    <cellStyle name="หัวเรื่อง 2 7" xfId="1972"/>
    <cellStyle name="หัวเรื่อง 2 8" xfId="1973"/>
    <cellStyle name="หัวเรื่อง 3" xfId="1974"/>
    <cellStyle name="หัวเรื่อง 3 2" xfId="1975"/>
    <cellStyle name="หัวเรื่อง 3 2 2" xfId="1976"/>
    <cellStyle name="หัวเรื่อง 3 2 2 2" xfId="1977"/>
    <cellStyle name="หัวเรื่อง 3 2 2 2 2" xfId="1978"/>
    <cellStyle name="หัวเรื่อง 3 2 2 2 3" xfId="1979"/>
    <cellStyle name="หัวเรื่อง 3 2 2 2 4" xfId="1980"/>
    <cellStyle name="หัวเรื่อง 3 2 2 3" xfId="1981"/>
    <cellStyle name="หัวเรื่อง 3 2 2 4" xfId="1982"/>
    <cellStyle name="หัวเรื่อง 3 2 2 5" xfId="1983"/>
    <cellStyle name="หัวเรื่อง 3 2 2 6" xfId="1984"/>
    <cellStyle name="หัวเรื่อง 3 2 3" xfId="1985"/>
    <cellStyle name="หัวเรื่อง 3 2 3 2" xfId="1986"/>
    <cellStyle name="หัวเรื่อง 3 2 3 2 2" xfId="1987"/>
    <cellStyle name="หัวเรื่อง 3 2 3 2 3" xfId="1988"/>
    <cellStyle name="หัวเรื่อง 3 2 3 2 4" xfId="1989"/>
    <cellStyle name="หัวเรื่อง 3 2 3 3" xfId="1990"/>
    <cellStyle name="หัวเรื่อง 3 2 3 4" xfId="1991"/>
    <cellStyle name="หัวเรื่อง 3 2 3 5" xfId="1992"/>
    <cellStyle name="หัวเรื่อง 3 2 3 6" xfId="1993"/>
    <cellStyle name="หัวเรื่อง 3 2 4" xfId="1994"/>
    <cellStyle name="หัวเรื่อง 3 2 4 2" xfId="1995"/>
    <cellStyle name="หัวเรื่อง 3 2 4 3" xfId="1996"/>
    <cellStyle name="หัวเรื่อง 3 2 4 4" xfId="1997"/>
    <cellStyle name="หัวเรื่อง 3 3" xfId="1998"/>
    <cellStyle name="หัวเรื่อง 3 3 2" xfId="1999"/>
    <cellStyle name="หัวเรื่อง 3 3 3" xfId="2000"/>
    <cellStyle name="หัวเรื่อง 3 4" xfId="2001"/>
    <cellStyle name="หัวเรื่อง 3 5" xfId="2002"/>
    <cellStyle name="หัวเรื่อง 3 6" xfId="2003"/>
    <cellStyle name="หัวเรื่อง 3 7" xfId="2004"/>
    <cellStyle name="หัวเรื่อง 3 8" xfId="2005"/>
    <cellStyle name="หัวเรื่อง 4" xfId="2006"/>
    <cellStyle name="หัวเรื่อง 4 2" xfId="2007"/>
    <cellStyle name="หัวเรื่อง 4 2 2" xfId="2008"/>
    <cellStyle name="หัวเรื่อง 4 2 2 2" xfId="2009"/>
    <cellStyle name="หัวเรื่อง 4 2 2 2 2" xfId="2010"/>
    <cellStyle name="หัวเรื่อง 4 2 2 2 3" xfId="2011"/>
    <cellStyle name="หัวเรื่อง 4 2 2 2 4" xfId="2012"/>
    <cellStyle name="หัวเรื่อง 4 2 2 3" xfId="2013"/>
    <cellStyle name="หัวเรื่อง 4 2 2 4" xfId="2014"/>
    <cellStyle name="หัวเรื่อง 4 2 2 5" xfId="2015"/>
    <cellStyle name="หัวเรื่อง 4 2 2 6" xfId="2016"/>
    <cellStyle name="หัวเรื่อง 4 2 3" xfId="2017"/>
    <cellStyle name="หัวเรื่อง 4 2 3 2" xfId="2018"/>
    <cellStyle name="หัวเรื่อง 4 2 3 2 2" xfId="2019"/>
    <cellStyle name="หัวเรื่อง 4 2 3 2 3" xfId="2020"/>
    <cellStyle name="หัวเรื่อง 4 2 3 2 4" xfId="2021"/>
    <cellStyle name="หัวเรื่อง 4 2 3 3" xfId="2022"/>
    <cellStyle name="หัวเรื่อง 4 2 3 4" xfId="2023"/>
    <cellStyle name="หัวเรื่อง 4 2 3 5" xfId="2024"/>
    <cellStyle name="หัวเรื่อง 4 2 3 6" xfId="2025"/>
    <cellStyle name="หัวเรื่อง 4 2 4" xfId="2026"/>
    <cellStyle name="หัวเรื่อง 4 2 4 2" xfId="2027"/>
    <cellStyle name="หัวเรื่อง 4 2 4 3" xfId="2028"/>
    <cellStyle name="หัวเรื่อง 4 2 4 4" xfId="2029"/>
    <cellStyle name="หัวเรื่อง 4 3" xfId="2030"/>
    <cellStyle name="หัวเรื่อง 4 3 2" xfId="2031"/>
    <cellStyle name="หัวเรื่อง 4 3 3" xfId="2032"/>
    <cellStyle name="หัวเรื่อง 4 4" xfId="2033"/>
    <cellStyle name="หัวเรื่อง 4 5" xfId="2034"/>
    <cellStyle name="หัวเรื่อง 4 6" xfId="2035"/>
    <cellStyle name="หัวเรื่อง 4 7" xfId="2036"/>
    <cellStyle name="หัวเรื่อง 4 8" xfId="20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T63"/>
  <sheetViews>
    <sheetView tabSelected="1" zoomScale="96" zoomScaleNormal="96" zoomScalePageLayoutView="0" workbookViewId="0" topLeftCell="A51">
      <selection activeCell="AH69" sqref="AH69"/>
    </sheetView>
  </sheetViews>
  <sheetFormatPr defaultColWidth="9.140625" defaultRowHeight="23.25" customHeight="1"/>
  <cols>
    <col min="1" max="1" width="3.421875" style="75" customWidth="1"/>
    <col min="2" max="2" width="19.00390625" style="76" customWidth="1"/>
    <col min="3" max="3" width="17.7109375" style="76" customWidth="1"/>
    <col min="4" max="4" width="9.00390625" style="77" hidden="1" customWidth="1"/>
    <col min="5" max="5" width="4.57421875" style="75" hidden="1" customWidth="1"/>
    <col min="6" max="6" width="7.421875" style="75" hidden="1" customWidth="1"/>
    <col min="7" max="7" width="8.28125" style="75" hidden="1" customWidth="1"/>
    <col min="8" max="8" width="5.7109375" style="75" hidden="1" customWidth="1"/>
    <col min="9" max="9" width="12.28125" style="75" hidden="1" customWidth="1"/>
    <col min="10" max="10" width="7.421875" style="77" hidden="1" customWidth="1"/>
    <col min="11" max="11" width="7.421875" style="78" hidden="1" customWidth="1"/>
    <col min="12" max="12" width="3.00390625" style="79" hidden="1" customWidth="1"/>
    <col min="13" max="13" width="6.00390625" style="80" hidden="1" customWidth="1"/>
    <col min="14" max="14" width="9.421875" style="81" hidden="1" customWidth="1"/>
    <col min="15" max="15" width="0.42578125" style="78" hidden="1" customWidth="1"/>
    <col min="16" max="16" width="6.421875" style="81" hidden="1" customWidth="1"/>
    <col min="17" max="17" width="11.8515625" style="78" customWidth="1"/>
    <col min="18" max="18" width="6.140625" style="81" hidden="1" customWidth="1"/>
    <col min="19" max="19" width="7.8515625" style="81" hidden="1" customWidth="1"/>
    <col min="20" max="20" width="10.421875" style="81" hidden="1" customWidth="1"/>
    <col min="21" max="22" width="11.57421875" style="81" hidden="1" customWidth="1"/>
    <col min="23" max="23" width="12.421875" style="81" hidden="1" customWidth="1"/>
    <col min="24" max="24" width="10.421875" style="81" hidden="1" customWidth="1"/>
    <col min="25" max="25" width="7.421875" style="81" hidden="1" customWidth="1"/>
    <col min="26" max="26" width="7.00390625" style="81" hidden="1" customWidth="1"/>
    <col min="27" max="27" width="11.8515625" style="81" customWidth="1"/>
    <col min="28" max="28" width="9.28125" style="81" hidden="1" customWidth="1"/>
    <col min="29" max="29" width="0.2890625" style="81" hidden="1" customWidth="1"/>
    <col min="30" max="30" width="11.8515625" style="81" customWidth="1"/>
    <col min="31" max="31" width="10.140625" style="81" hidden="1" customWidth="1"/>
    <col min="32" max="32" width="14.28125" style="3" hidden="1" customWidth="1"/>
    <col min="33" max="33" width="11.8515625" style="3" customWidth="1"/>
    <col min="34" max="34" width="10.7109375" style="1" customWidth="1"/>
    <col min="35" max="35" width="11.7109375" style="1" customWidth="1"/>
    <col min="36" max="36" width="15.421875" style="1" customWidth="1"/>
    <col min="37" max="37" width="7.8515625" style="1" customWidth="1"/>
    <col min="38" max="38" width="7.57421875" style="1" customWidth="1"/>
    <col min="39" max="39" width="12.00390625" style="1" customWidth="1"/>
    <col min="40" max="40" width="11.7109375" style="1" customWidth="1"/>
    <col min="41" max="41" width="9.140625" style="1" customWidth="1"/>
    <col min="42" max="42" width="11.421875" style="1" customWidth="1"/>
    <col min="43" max="43" width="9.140625" style="1" customWidth="1"/>
    <col min="44" max="44" width="9.57421875" style="1" customWidth="1"/>
    <col min="45" max="45" width="9.7109375" style="1" customWidth="1"/>
    <col min="46" max="46" width="10.140625" style="1" customWidth="1"/>
    <col min="47" max="47" width="18.8515625" style="2" customWidth="1"/>
    <col min="48" max="16384" width="9.140625" style="2" customWidth="1"/>
  </cols>
  <sheetData>
    <row r="1" spans="1:36" ht="23.25" customHeight="1">
      <c r="A1" s="106" t="s">
        <v>187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</row>
    <row r="2" spans="1:36" ht="23.25" customHeight="1">
      <c r="A2" s="107" t="s">
        <v>185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</row>
    <row r="3" spans="1:46" ht="23.25" customHeight="1">
      <c r="A3" s="4" t="s">
        <v>8</v>
      </c>
      <c r="B3" s="5"/>
      <c r="C3" s="5"/>
      <c r="D3" s="6"/>
      <c r="E3" s="4"/>
      <c r="F3" s="4"/>
      <c r="G3" s="4"/>
      <c r="H3" s="7"/>
      <c r="I3" s="8"/>
      <c r="J3" s="82" t="s">
        <v>160</v>
      </c>
      <c r="K3" s="9"/>
      <c r="L3" s="10"/>
      <c r="M3" s="11"/>
      <c r="N3" s="12"/>
      <c r="O3" s="1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12" t="s">
        <v>159</v>
      </c>
      <c r="AC3" s="4" t="s">
        <v>154</v>
      </c>
      <c r="AD3" s="87"/>
      <c r="AE3" s="94" t="s">
        <v>171</v>
      </c>
      <c r="AF3" s="89" t="s">
        <v>169</v>
      </c>
      <c r="AG3" s="14"/>
      <c r="AH3" s="95"/>
      <c r="AI3" s="95"/>
      <c r="AJ3" s="9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s="24" customFormat="1" ht="23.25" customHeight="1">
      <c r="A4" s="16" t="s">
        <v>9</v>
      </c>
      <c r="B4" s="16" t="s">
        <v>6</v>
      </c>
      <c r="C4" s="16" t="s">
        <v>3</v>
      </c>
      <c r="D4" s="17" t="s">
        <v>21</v>
      </c>
      <c r="E4" s="16" t="s">
        <v>11</v>
      </c>
      <c r="F4" s="16" t="s">
        <v>12</v>
      </c>
      <c r="G4" s="16" t="s">
        <v>13</v>
      </c>
      <c r="H4" s="110" t="s">
        <v>27</v>
      </c>
      <c r="I4" s="111"/>
      <c r="J4" s="83" t="s">
        <v>161</v>
      </c>
      <c r="K4" s="16" t="s">
        <v>4</v>
      </c>
      <c r="L4" s="108" t="s">
        <v>14</v>
      </c>
      <c r="M4" s="109"/>
      <c r="N4" s="18" t="s">
        <v>7</v>
      </c>
      <c r="O4" s="21" t="s">
        <v>13</v>
      </c>
      <c r="P4" s="17" t="s">
        <v>13</v>
      </c>
      <c r="Q4" s="19" t="s">
        <v>176</v>
      </c>
      <c r="R4" s="20" t="s">
        <v>1</v>
      </c>
      <c r="S4" s="16" t="s">
        <v>151</v>
      </c>
      <c r="T4" s="16" t="s">
        <v>7</v>
      </c>
      <c r="U4" s="16" t="s">
        <v>150</v>
      </c>
      <c r="V4" s="16" t="s">
        <v>153</v>
      </c>
      <c r="W4" s="16" t="s">
        <v>151</v>
      </c>
      <c r="X4" s="16" t="s">
        <v>25</v>
      </c>
      <c r="Y4" s="16" t="s">
        <v>7</v>
      </c>
      <c r="Z4" s="17" t="s">
        <v>156</v>
      </c>
      <c r="AA4" s="17" t="s">
        <v>176</v>
      </c>
      <c r="AB4" s="113"/>
      <c r="AC4" s="16" t="s">
        <v>7</v>
      </c>
      <c r="AD4" s="85" t="s">
        <v>179</v>
      </c>
      <c r="AE4" s="22" t="s">
        <v>172</v>
      </c>
      <c r="AF4" s="90" t="s">
        <v>170</v>
      </c>
      <c r="AG4" s="23" t="s">
        <v>181</v>
      </c>
      <c r="AH4" s="96" t="s">
        <v>1</v>
      </c>
      <c r="AI4" s="96" t="s">
        <v>184</v>
      </c>
      <c r="AJ4" s="96" t="s">
        <v>2</v>
      </c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6" s="24" customFormat="1" ht="23.25" customHeight="1">
      <c r="A5" s="25" t="s">
        <v>5</v>
      </c>
      <c r="B5" s="26"/>
      <c r="C5" s="26"/>
      <c r="D5" s="27"/>
      <c r="E5" s="25"/>
      <c r="F5" s="25"/>
      <c r="G5" s="25" t="s">
        <v>7</v>
      </c>
      <c r="H5" s="25" t="s">
        <v>25</v>
      </c>
      <c r="I5" s="28" t="s">
        <v>26</v>
      </c>
      <c r="J5" s="84"/>
      <c r="K5" s="25" t="s">
        <v>14</v>
      </c>
      <c r="L5" s="110" t="s">
        <v>168</v>
      </c>
      <c r="M5" s="111"/>
      <c r="N5" s="29" t="s">
        <v>148</v>
      </c>
      <c r="O5" s="34" t="s">
        <v>7</v>
      </c>
      <c r="P5" s="25" t="s">
        <v>7</v>
      </c>
      <c r="Q5" s="31" t="s">
        <v>177</v>
      </c>
      <c r="R5" s="32" t="s">
        <v>0</v>
      </c>
      <c r="S5" s="25" t="s">
        <v>146</v>
      </c>
      <c r="T5" s="25" t="s">
        <v>149</v>
      </c>
      <c r="U5" s="33">
        <v>0.06</v>
      </c>
      <c r="V5" s="25" t="s">
        <v>152</v>
      </c>
      <c r="W5" s="25" t="s">
        <v>152</v>
      </c>
      <c r="X5" s="25" t="s">
        <v>7</v>
      </c>
      <c r="Y5" s="25" t="s">
        <v>158</v>
      </c>
      <c r="Z5" s="30" t="s">
        <v>157</v>
      </c>
      <c r="AA5" s="30" t="s">
        <v>178</v>
      </c>
      <c r="AB5" s="114"/>
      <c r="AC5" s="25" t="s">
        <v>155</v>
      </c>
      <c r="AD5" s="86" t="s">
        <v>180</v>
      </c>
      <c r="AE5" s="97" t="s">
        <v>173</v>
      </c>
      <c r="AF5" s="91"/>
      <c r="AG5" s="35"/>
      <c r="AH5" s="98"/>
      <c r="AI5" s="98"/>
      <c r="AJ5" s="98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36" ht="23.25" customHeight="1">
      <c r="A6" s="36">
        <v>1</v>
      </c>
      <c r="B6" s="37" t="s">
        <v>34</v>
      </c>
      <c r="C6" s="38" t="s">
        <v>32</v>
      </c>
      <c r="D6" s="38" t="s">
        <v>35</v>
      </c>
      <c r="E6" s="39" t="s">
        <v>24</v>
      </c>
      <c r="F6" s="38" t="s">
        <v>17</v>
      </c>
      <c r="G6" s="36" t="s">
        <v>20</v>
      </c>
      <c r="H6" s="36">
        <v>3</v>
      </c>
      <c r="I6" s="40">
        <v>41610</v>
      </c>
      <c r="J6" s="41" t="s">
        <v>162</v>
      </c>
      <c r="K6" s="39">
        <v>32548</v>
      </c>
      <c r="L6" s="42" t="s">
        <v>167</v>
      </c>
      <c r="M6" s="43">
        <v>32548</v>
      </c>
      <c r="N6" s="40">
        <v>30220</v>
      </c>
      <c r="O6" s="36" t="s">
        <v>28</v>
      </c>
      <c r="P6" s="40" t="s">
        <v>28</v>
      </c>
      <c r="Q6" s="45">
        <v>30790</v>
      </c>
      <c r="R6" s="45">
        <v>0.5</v>
      </c>
      <c r="S6" s="45">
        <f aca="true" t="shared" si="0" ref="S6:S37">Q6-N6</f>
        <v>570</v>
      </c>
      <c r="T6" s="45">
        <v>30790</v>
      </c>
      <c r="U6" s="45">
        <f>T6*6/100</f>
        <v>1847.4</v>
      </c>
      <c r="V6" s="45">
        <v>1</v>
      </c>
      <c r="W6" s="45">
        <f>AA6-T6</f>
        <v>1090</v>
      </c>
      <c r="X6" s="45" t="s">
        <v>28</v>
      </c>
      <c r="Y6" s="45"/>
      <c r="Z6" s="45"/>
      <c r="AA6" s="45">
        <v>31880</v>
      </c>
      <c r="AB6" s="45">
        <f aca="true" t="shared" si="1" ref="AB6:AB37">U6-S6-W6</f>
        <v>187.4000000000001</v>
      </c>
      <c r="AC6" s="44">
        <f aca="true" t="shared" si="2" ref="AC6:AC39">V6+R6</f>
        <v>1.5</v>
      </c>
      <c r="AD6" s="45">
        <f>AA6-Q6</f>
        <v>1090</v>
      </c>
      <c r="AE6" s="36" t="s">
        <v>174</v>
      </c>
      <c r="AF6" s="46">
        <v>3450600484824</v>
      </c>
      <c r="AG6" s="92" t="s">
        <v>182</v>
      </c>
      <c r="AH6" s="104" t="s">
        <v>183</v>
      </c>
      <c r="AI6" s="88">
        <f>+AD6</f>
        <v>1090</v>
      </c>
      <c r="AJ6" s="93"/>
    </row>
    <row r="7" spans="1:36" ht="23.25" customHeight="1">
      <c r="A7" s="47">
        <v>2</v>
      </c>
      <c r="B7" s="48" t="s">
        <v>36</v>
      </c>
      <c r="C7" s="49" t="s">
        <v>32</v>
      </c>
      <c r="D7" s="49" t="s">
        <v>35</v>
      </c>
      <c r="E7" s="50" t="s">
        <v>24</v>
      </c>
      <c r="F7" s="49" t="s">
        <v>17</v>
      </c>
      <c r="G7" s="47" t="s">
        <v>20</v>
      </c>
      <c r="H7" s="47">
        <v>3</v>
      </c>
      <c r="I7" s="51">
        <v>41610</v>
      </c>
      <c r="J7" s="52" t="s">
        <v>163</v>
      </c>
      <c r="K7" s="50">
        <v>32549</v>
      </c>
      <c r="L7" s="53" t="s">
        <v>167</v>
      </c>
      <c r="M7" s="54">
        <v>32549</v>
      </c>
      <c r="N7" s="51">
        <v>28560</v>
      </c>
      <c r="O7" s="47" t="s">
        <v>28</v>
      </c>
      <c r="P7" s="51" t="s">
        <v>28</v>
      </c>
      <c r="Q7" s="56">
        <v>29110</v>
      </c>
      <c r="R7" s="56">
        <v>0.5</v>
      </c>
      <c r="S7" s="56">
        <f t="shared" si="0"/>
        <v>550</v>
      </c>
      <c r="T7" s="56">
        <v>29110</v>
      </c>
      <c r="U7" s="56">
        <f aca="true" t="shared" si="3" ref="U7:U62">T7*6/100</f>
        <v>1746.6</v>
      </c>
      <c r="V7" s="56">
        <v>1</v>
      </c>
      <c r="W7" s="56">
        <f>AA7-T7</f>
        <v>1110</v>
      </c>
      <c r="X7" s="56" t="s">
        <v>28</v>
      </c>
      <c r="Y7" s="56"/>
      <c r="Z7" s="56"/>
      <c r="AA7" s="56">
        <v>30220</v>
      </c>
      <c r="AB7" s="56">
        <f t="shared" si="1"/>
        <v>86.59999999999991</v>
      </c>
      <c r="AC7" s="55">
        <f t="shared" si="2"/>
        <v>1.5</v>
      </c>
      <c r="AD7" s="45">
        <f aca="true" t="shared" si="4" ref="AD7:AD62">AA7-Q7</f>
        <v>1110</v>
      </c>
      <c r="AE7" s="47" t="s">
        <v>174</v>
      </c>
      <c r="AF7" s="57">
        <v>3411800298111</v>
      </c>
      <c r="AG7" s="92" t="s">
        <v>182</v>
      </c>
      <c r="AH7" s="104" t="s">
        <v>183</v>
      </c>
      <c r="AI7" s="44">
        <f aca="true" t="shared" si="5" ref="AI7:AI63">+AD7</f>
        <v>1110</v>
      </c>
      <c r="AJ7" s="93"/>
    </row>
    <row r="8" spans="1:36" ht="23.25" customHeight="1">
      <c r="A8" s="47">
        <v>3</v>
      </c>
      <c r="B8" s="59" t="s">
        <v>51</v>
      </c>
      <c r="C8" s="49" t="s">
        <v>52</v>
      </c>
      <c r="D8" s="50" t="s">
        <v>31</v>
      </c>
      <c r="E8" s="50" t="s">
        <v>29</v>
      </c>
      <c r="F8" s="49" t="s">
        <v>16</v>
      </c>
      <c r="G8" s="47" t="s">
        <v>20</v>
      </c>
      <c r="H8" s="47">
        <v>3</v>
      </c>
      <c r="I8" s="51">
        <v>41610</v>
      </c>
      <c r="J8" s="52" t="s">
        <v>164</v>
      </c>
      <c r="K8" s="50">
        <v>32567</v>
      </c>
      <c r="L8" s="53" t="s">
        <v>167</v>
      </c>
      <c r="M8" s="54">
        <v>32567</v>
      </c>
      <c r="N8" s="51">
        <v>28560</v>
      </c>
      <c r="O8" s="47" t="s">
        <v>28</v>
      </c>
      <c r="P8" s="51" t="s">
        <v>28</v>
      </c>
      <c r="Q8" s="56">
        <v>29680</v>
      </c>
      <c r="R8" s="56">
        <v>1</v>
      </c>
      <c r="S8" s="56">
        <f t="shared" si="0"/>
        <v>1120</v>
      </c>
      <c r="T8" s="56">
        <v>29680</v>
      </c>
      <c r="U8" s="56">
        <f t="shared" si="3"/>
        <v>1780.8</v>
      </c>
      <c r="V8" s="56">
        <v>1</v>
      </c>
      <c r="W8" s="56">
        <f>AA8-T8</f>
        <v>1110</v>
      </c>
      <c r="X8" s="56" t="s">
        <v>28</v>
      </c>
      <c r="Y8" s="56"/>
      <c r="Z8" s="56"/>
      <c r="AA8" s="56">
        <v>30790</v>
      </c>
      <c r="AB8" s="56">
        <f t="shared" si="1"/>
        <v>-449.20000000000005</v>
      </c>
      <c r="AC8" s="55">
        <f t="shared" si="2"/>
        <v>2</v>
      </c>
      <c r="AD8" s="45">
        <f t="shared" si="4"/>
        <v>1110</v>
      </c>
      <c r="AE8" s="47" t="s">
        <v>174</v>
      </c>
      <c r="AF8" s="57">
        <v>3411800536403</v>
      </c>
      <c r="AG8" s="92" t="s">
        <v>182</v>
      </c>
      <c r="AH8" s="104" t="s">
        <v>183</v>
      </c>
      <c r="AI8" s="44">
        <f t="shared" si="5"/>
        <v>1110</v>
      </c>
      <c r="AJ8" s="93"/>
    </row>
    <row r="9" spans="1:36" ht="23.25" customHeight="1">
      <c r="A9" s="47">
        <v>4</v>
      </c>
      <c r="B9" s="58" t="s">
        <v>62</v>
      </c>
      <c r="C9" s="49" t="s">
        <v>32</v>
      </c>
      <c r="D9" s="50" t="s">
        <v>31</v>
      </c>
      <c r="E9" s="50" t="s">
        <v>29</v>
      </c>
      <c r="F9" s="49" t="s">
        <v>16</v>
      </c>
      <c r="G9" s="47" t="s">
        <v>20</v>
      </c>
      <c r="H9" s="47">
        <v>3</v>
      </c>
      <c r="I9" s="51">
        <v>41610</v>
      </c>
      <c r="J9" s="52" t="s">
        <v>165</v>
      </c>
      <c r="K9" s="50">
        <v>32586</v>
      </c>
      <c r="L9" s="53" t="s">
        <v>167</v>
      </c>
      <c r="M9" s="54">
        <v>32586</v>
      </c>
      <c r="N9" s="51">
        <v>25190</v>
      </c>
      <c r="O9" s="47" t="s">
        <v>28</v>
      </c>
      <c r="P9" s="51" t="s">
        <v>28</v>
      </c>
      <c r="Q9" s="56">
        <v>25970</v>
      </c>
      <c r="R9" s="56">
        <v>0.5</v>
      </c>
      <c r="S9" s="56">
        <f t="shared" si="0"/>
        <v>780</v>
      </c>
      <c r="T9" s="56">
        <v>25970</v>
      </c>
      <c r="U9" s="56">
        <f t="shared" si="3"/>
        <v>1558.2</v>
      </c>
      <c r="V9" s="56">
        <v>1</v>
      </c>
      <c r="W9" s="56">
        <f>AA9-T9</f>
        <v>1010</v>
      </c>
      <c r="X9" s="56" t="s">
        <v>28</v>
      </c>
      <c r="Y9" s="56"/>
      <c r="Z9" s="56"/>
      <c r="AA9" s="56">
        <v>26980</v>
      </c>
      <c r="AB9" s="56">
        <f t="shared" si="1"/>
        <v>-231.79999999999995</v>
      </c>
      <c r="AC9" s="55">
        <f t="shared" si="2"/>
        <v>1.5</v>
      </c>
      <c r="AD9" s="45">
        <f t="shared" si="4"/>
        <v>1010</v>
      </c>
      <c r="AE9" s="47" t="s">
        <v>174</v>
      </c>
      <c r="AF9" s="57">
        <v>3411800300302</v>
      </c>
      <c r="AG9" s="92" t="s">
        <v>182</v>
      </c>
      <c r="AH9" s="104" t="s">
        <v>183</v>
      </c>
      <c r="AI9" s="44">
        <f t="shared" si="5"/>
        <v>1010</v>
      </c>
      <c r="AJ9" s="93"/>
    </row>
    <row r="10" spans="1:46" s="24" customFormat="1" ht="23.25" customHeight="1">
      <c r="A10" s="47">
        <v>5</v>
      </c>
      <c r="B10" s="48" t="s">
        <v>44</v>
      </c>
      <c r="C10" s="49" t="s">
        <v>45</v>
      </c>
      <c r="D10" s="50" t="s">
        <v>33</v>
      </c>
      <c r="E10" s="50" t="s">
        <v>29</v>
      </c>
      <c r="F10" s="49" t="s">
        <v>16</v>
      </c>
      <c r="G10" s="47" t="s">
        <v>46</v>
      </c>
      <c r="H10" s="47">
        <v>3</v>
      </c>
      <c r="I10" s="51">
        <v>41610</v>
      </c>
      <c r="J10" s="50">
        <v>98</v>
      </c>
      <c r="K10" s="50">
        <v>32564</v>
      </c>
      <c r="L10" s="53" t="s">
        <v>167</v>
      </c>
      <c r="M10" s="54">
        <v>32564</v>
      </c>
      <c r="N10" s="51">
        <v>27480</v>
      </c>
      <c r="O10" s="47" t="s">
        <v>28</v>
      </c>
      <c r="P10" s="51" t="s">
        <v>28</v>
      </c>
      <c r="Q10" s="56">
        <v>28560</v>
      </c>
      <c r="R10" s="56">
        <v>1</v>
      </c>
      <c r="S10" s="56">
        <f t="shared" si="0"/>
        <v>1080</v>
      </c>
      <c r="T10" s="56">
        <v>28560</v>
      </c>
      <c r="U10" s="56">
        <f>T10*6/100</f>
        <v>1713.6</v>
      </c>
      <c r="V10" s="56">
        <v>1</v>
      </c>
      <c r="W10" s="56">
        <f>AA10-T10</f>
        <v>1120</v>
      </c>
      <c r="X10" s="56" t="s">
        <v>28</v>
      </c>
      <c r="Y10" s="56"/>
      <c r="Z10" s="56"/>
      <c r="AA10" s="56">
        <v>29680</v>
      </c>
      <c r="AB10" s="56">
        <f t="shared" si="1"/>
        <v>-486.4000000000001</v>
      </c>
      <c r="AC10" s="55">
        <f t="shared" si="2"/>
        <v>2</v>
      </c>
      <c r="AD10" s="45">
        <f t="shared" si="4"/>
        <v>1120</v>
      </c>
      <c r="AE10" s="47" t="s">
        <v>174</v>
      </c>
      <c r="AF10" s="57">
        <v>3411800496941</v>
      </c>
      <c r="AG10" s="92" t="s">
        <v>182</v>
      </c>
      <c r="AH10" s="104" t="s">
        <v>183</v>
      </c>
      <c r="AI10" s="44">
        <f t="shared" si="5"/>
        <v>1120</v>
      </c>
      <c r="AJ10" s="99"/>
      <c r="AK10" s="62"/>
      <c r="AL10" s="62"/>
      <c r="AM10" s="62"/>
      <c r="AN10" s="62"/>
      <c r="AO10" s="62"/>
      <c r="AP10" s="62"/>
      <c r="AQ10" s="62"/>
      <c r="AR10" s="62"/>
      <c r="AS10" s="62"/>
      <c r="AT10" s="62"/>
    </row>
    <row r="11" spans="1:36" ht="23.25" customHeight="1">
      <c r="A11" s="47">
        <v>6</v>
      </c>
      <c r="B11" s="59" t="s">
        <v>47</v>
      </c>
      <c r="C11" s="49" t="s">
        <v>48</v>
      </c>
      <c r="D11" s="50" t="s">
        <v>33</v>
      </c>
      <c r="E11" s="50" t="s">
        <v>29</v>
      </c>
      <c r="F11" s="49" t="s">
        <v>16</v>
      </c>
      <c r="G11" s="47" t="s">
        <v>46</v>
      </c>
      <c r="H11" s="47">
        <v>3</v>
      </c>
      <c r="I11" s="51">
        <v>41610</v>
      </c>
      <c r="J11" s="50">
        <v>97</v>
      </c>
      <c r="K11" s="50">
        <v>32565</v>
      </c>
      <c r="L11" s="53" t="s">
        <v>167</v>
      </c>
      <c r="M11" s="54">
        <v>32565</v>
      </c>
      <c r="N11" s="51">
        <v>25250</v>
      </c>
      <c r="O11" s="47" t="s">
        <v>22</v>
      </c>
      <c r="P11" s="51" t="s">
        <v>28</v>
      </c>
      <c r="Q11" s="56">
        <v>25670</v>
      </c>
      <c r="R11" s="56">
        <v>0.5</v>
      </c>
      <c r="S11" s="56">
        <f t="shared" si="0"/>
        <v>420</v>
      </c>
      <c r="T11" s="56">
        <v>28560</v>
      </c>
      <c r="U11" s="56">
        <f>T11*6/100</f>
        <v>1713.6</v>
      </c>
      <c r="V11" s="56">
        <v>1</v>
      </c>
      <c r="W11" s="56">
        <f>AA11-Z11</f>
        <v>1010</v>
      </c>
      <c r="X11" s="56" t="s">
        <v>28</v>
      </c>
      <c r="Y11" s="56"/>
      <c r="Z11" s="56">
        <v>25970</v>
      </c>
      <c r="AA11" s="56">
        <v>26980</v>
      </c>
      <c r="AB11" s="56">
        <f t="shared" si="1"/>
        <v>283.5999999999999</v>
      </c>
      <c r="AC11" s="55">
        <f t="shared" si="2"/>
        <v>1.5</v>
      </c>
      <c r="AD11" s="45">
        <f t="shared" si="4"/>
        <v>1310</v>
      </c>
      <c r="AE11" s="47" t="s">
        <v>174</v>
      </c>
      <c r="AF11" s="57">
        <v>3411800341980</v>
      </c>
      <c r="AG11" s="92" t="s">
        <v>182</v>
      </c>
      <c r="AH11" s="104" t="s">
        <v>183</v>
      </c>
      <c r="AI11" s="44">
        <f t="shared" si="5"/>
        <v>1310</v>
      </c>
      <c r="AJ11" s="93"/>
    </row>
    <row r="12" spans="1:36" ht="23.25" customHeight="1">
      <c r="A12" s="47">
        <v>7</v>
      </c>
      <c r="B12" s="48" t="s">
        <v>37</v>
      </c>
      <c r="C12" s="49" t="s">
        <v>38</v>
      </c>
      <c r="D12" s="50" t="s">
        <v>31</v>
      </c>
      <c r="E12" s="50" t="s">
        <v>29</v>
      </c>
      <c r="F12" s="49" t="s">
        <v>16</v>
      </c>
      <c r="G12" s="47" t="s">
        <v>20</v>
      </c>
      <c r="H12" s="47">
        <v>3</v>
      </c>
      <c r="I12" s="51">
        <v>41610</v>
      </c>
      <c r="J12" s="50">
        <v>94</v>
      </c>
      <c r="K12" s="50">
        <v>32554</v>
      </c>
      <c r="L12" s="53" t="s">
        <v>167</v>
      </c>
      <c r="M12" s="54">
        <v>32554</v>
      </c>
      <c r="N12" s="51">
        <v>27480</v>
      </c>
      <c r="O12" s="47" t="s">
        <v>28</v>
      </c>
      <c r="P12" s="51" t="s">
        <v>28</v>
      </c>
      <c r="Q12" s="56">
        <v>28030</v>
      </c>
      <c r="R12" s="56">
        <v>0.5</v>
      </c>
      <c r="S12" s="56">
        <f t="shared" si="0"/>
        <v>550</v>
      </c>
      <c r="T12" s="56">
        <v>28030</v>
      </c>
      <c r="U12" s="56">
        <f t="shared" si="3"/>
        <v>1681.8</v>
      </c>
      <c r="V12" s="56">
        <v>1</v>
      </c>
      <c r="W12" s="56">
        <f>AA12-T12</f>
        <v>1080</v>
      </c>
      <c r="X12" s="56" t="s">
        <v>28</v>
      </c>
      <c r="Y12" s="56"/>
      <c r="Z12" s="56"/>
      <c r="AA12" s="56">
        <v>29110</v>
      </c>
      <c r="AB12" s="56">
        <f t="shared" si="1"/>
        <v>51.799999999999955</v>
      </c>
      <c r="AC12" s="55">
        <f t="shared" si="2"/>
        <v>1.5</v>
      </c>
      <c r="AD12" s="45">
        <f t="shared" si="4"/>
        <v>1080</v>
      </c>
      <c r="AE12" s="47" t="s">
        <v>174</v>
      </c>
      <c r="AF12" s="57">
        <v>3411800318562</v>
      </c>
      <c r="AG12" s="92" t="s">
        <v>182</v>
      </c>
      <c r="AH12" s="104" t="s">
        <v>183</v>
      </c>
      <c r="AI12" s="44">
        <f t="shared" si="5"/>
        <v>1080</v>
      </c>
      <c r="AJ12" s="93"/>
    </row>
    <row r="13" spans="1:36" ht="23.25" customHeight="1">
      <c r="A13" s="47">
        <v>8</v>
      </c>
      <c r="B13" s="48" t="s">
        <v>40</v>
      </c>
      <c r="C13" s="49" t="s">
        <v>41</v>
      </c>
      <c r="D13" s="50" t="s">
        <v>39</v>
      </c>
      <c r="E13" s="50" t="s">
        <v>29</v>
      </c>
      <c r="F13" s="49" t="s">
        <v>16</v>
      </c>
      <c r="G13" s="47" t="s">
        <v>30</v>
      </c>
      <c r="H13" s="47">
        <v>3</v>
      </c>
      <c r="I13" s="51">
        <v>41610</v>
      </c>
      <c r="J13" s="50">
        <v>95</v>
      </c>
      <c r="K13" s="50">
        <v>32555</v>
      </c>
      <c r="L13" s="53" t="s">
        <v>167</v>
      </c>
      <c r="M13" s="54">
        <v>32555</v>
      </c>
      <c r="N13" s="51">
        <v>24450</v>
      </c>
      <c r="O13" s="47" t="s">
        <v>22</v>
      </c>
      <c r="P13" s="51" t="s">
        <v>22</v>
      </c>
      <c r="Q13" s="56">
        <v>24850</v>
      </c>
      <c r="R13" s="56">
        <v>0.5</v>
      </c>
      <c r="S13" s="56">
        <f t="shared" si="0"/>
        <v>400</v>
      </c>
      <c r="T13" s="56">
        <v>24850</v>
      </c>
      <c r="U13" s="56">
        <f t="shared" si="3"/>
        <v>1491</v>
      </c>
      <c r="V13" s="56">
        <v>1</v>
      </c>
      <c r="W13" s="56">
        <f>AA13-T13</f>
        <v>820</v>
      </c>
      <c r="X13" s="56" t="s">
        <v>22</v>
      </c>
      <c r="Y13" s="56"/>
      <c r="Z13" s="56"/>
      <c r="AA13" s="56">
        <v>25670</v>
      </c>
      <c r="AB13" s="56">
        <f t="shared" si="1"/>
        <v>271</v>
      </c>
      <c r="AC13" s="55">
        <f t="shared" si="2"/>
        <v>1.5</v>
      </c>
      <c r="AD13" s="45">
        <f t="shared" si="4"/>
        <v>820</v>
      </c>
      <c r="AE13" s="47" t="s">
        <v>174</v>
      </c>
      <c r="AF13" s="57">
        <v>3411800369515</v>
      </c>
      <c r="AG13" s="92" t="s">
        <v>182</v>
      </c>
      <c r="AH13" s="104" t="s">
        <v>183</v>
      </c>
      <c r="AI13" s="44">
        <f t="shared" si="5"/>
        <v>820</v>
      </c>
      <c r="AJ13" s="93"/>
    </row>
    <row r="14" spans="1:46" s="61" customFormat="1" ht="23.25" customHeight="1">
      <c r="A14" s="47">
        <v>9</v>
      </c>
      <c r="B14" s="48" t="s">
        <v>42</v>
      </c>
      <c r="C14" s="49" t="s">
        <v>43</v>
      </c>
      <c r="D14" s="50" t="s">
        <v>33</v>
      </c>
      <c r="E14" s="50" t="s">
        <v>29</v>
      </c>
      <c r="F14" s="49" t="s">
        <v>16</v>
      </c>
      <c r="G14" s="47" t="s">
        <v>30</v>
      </c>
      <c r="H14" s="47">
        <v>3</v>
      </c>
      <c r="I14" s="51">
        <v>41610</v>
      </c>
      <c r="J14" s="52" t="s">
        <v>166</v>
      </c>
      <c r="K14" s="50">
        <v>32559</v>
      </c>
      <c r="L14" s="53" t="s">
        <v>167</v>
      </c>
      <c r="M14" s="54">
        <v>32559</v>
      </c>
      <c r="N14" s="51">
        <v>26460</v>
      </c>
      <c r="O14" s="47" t="s">
        <v>28</v>
      </c>
      <c r="P14" s="51" t="s">
        <v>28</v>
      </c>
      <c r="Q14" s="56">
        <v>26980</v>
      </c>
      <c r="R14" s="56">
        <v>0.5</v>
      </c>
      <c r="S14" s="56">
        <f t="shared" si="0"/>
        <v>520</v>
      </c>
      <c r="T14" s="56">
        <v>26980</v>
      </c>
      <c r="U14" s="56">
        <f t="shared" si="3"/>
        <v>1618.8</v>
      </c>
      <c r="V14" s="56">
        <v>1</v>
      </c>
      <c r="W14" s="56">
        <f>AA14-T14</f>
        <v>1050</v>
      </c>
      <c r="X14" s="56" t="s">
        <v>28</v>
      </c>
      <c r="Y14" s="56"/>
      <c r="Z14" s="56"/>
      <c r="AA14" s="56">
        <v>28030</v>
      </c>
      <c r="AB14" s="56">
        <f t="shared" si="1"/>
        <v>48.799999999999955</v>
      </c>
      <c r="AC14" s="55">
        <f t="shared" si="2"/>
        <v>1.5</v>
      </c>
      <c r="AD14" s="45">
        <f t="shared" si="4"/>
        <v>1050</v>
      </c>
      <c r="AE14" s="47" t="s">
        <v>174</v>
      </c>
      <c r="AF14" s="57">
        <v>3411800369493</v>
      </c>
      <c r="AG14" s="92" t="s">
        <v>182</v>
      </c>
      <c r="AH14" s="104" t="s">
        <v>183</v>
      </c>
      <c r="AI14" s="44">
        <f t="shared" si="5"/>
        <v>1050</v>
      </c>
      <c r="AJ14" s="93"/>
      <c r="AK14" s="60"/>
      <c r="AL14" s="60"/>
      <c r="AM14" s="60"/>
      <c r="AN14" s="60"/>
      <c r="AO14" s="60"/>
      <c r="AP14" s="60"/>
      <c r="AQ14" s="60"/>
      <c r="AR14" s="60"/>
      <c r="AS14" s="60"/>
      <c r="AT14" s="60"/>
    </row>
    <row r="15" spans="1:36" ht="23.25" customHeight="1">
      <c r="A15" s="47">
        <v>10</v>
      </c>
      <c r="B15" s="59" t="s">
        <v>49</v>
      </c>
      <c r="C15" s="49" t="s">
        <v>50</v>
      </c>
      <c r="D15" s="50" t="s">
        <v>39</v>
      </c>
      <c r="E15" s="50" t="s">
        <v>29</v>
      </c>
      <c r="F15" s="49" t="s">
        <v>16</v>
      </c>
      <c r="G15" s="47" t="s">
        <v>46</v>
      </c>
      <c r="H15" s="47">
        <v>3</v>
      </c>
      <c r="I15" s="51">
        <v>41610</v>
      </c>
      <c r="J15" s="50">
        <v>95</v>
      </c>
      <c r="K15" s="50">
        <v>32566</v>
      </c>
      <c r="L15" s="53" t="s">
        <v>167</v>
      </c>
      <c r="M15" s="54">
        <v>32566</v>
      </c>
      <c r="N15" s="51">
        <v>26460</v>
      </c>
      <c r="O15" s="47" t="s">
        <v>28</v>
      </c>
      <c r="P15" s="51" t="s">
        <v>28</v>
      </c>
      <c r="Q15" s="56">
        <v>26980</v>
      </c>
      <c r="R15" s="56">
        <v>0.5</v>
      </c>
      <c r="S15" s="56">
        <f t="shared" si="0"/>
        <v>520</v>
      </c>
      <c r="T15" s="56">
        <v>26980</v>
      </c>
      <c r="U15" s="56">
        <f t="shared" si="3"/>
        <v>1618.8</v>
      </c>
      <c r="V15" s="56">
        <v>1</v>
      </c>
      <c r="W15" s="56">
        <f>AA15-T15</f>
        <v>1050</v>
      </c>
      <c r="X15" s="56" t="s">
        <v>28</v>
      </c>
      <c r="Y15" s="56"/>
      <c r="Z15" s="56"/>
      <c r="AA15" s="56">
        <v>28030</v>
      </c>
      <c r="AB15" s="56">
        <f t="shared" si="1"/>
        <v>48.799999999999955</v>
      </c>
      <c r="AC15" s="55">
        <f t="shared" si="2"/>
        <v>1.5</v>
      </c>
      <c r="AD15" s="45">
        <f t="shared" si="4"/>
        <v>1050</v>
      </c>
      <c r="AE15" s="47" t="s">
        <v>174</v>
      </c>
      <c r="AF15" s="57">
        <v>3411800037539</v>
      </c>
      <c r="AG15" s="92" t="s">
        <v>182</v>
      </c>
      <c r="AH15" s="104" t="s">
        <v>183</v>
      </c>
      <c r="AI15" s="44">
        <f t="shared" si="5"/>
        <v>1050</v>
      </c>
      <c r="AJ15" s="93"/>
    </row>
    <row r="16" spans="1:36" ht="23.25" customHeight="1">
      <c r="A16" s="47">
        <v>11</v>
      </c>
      <c r="B16" s="59" t="s">
        <v>53</v>
      </c>
      <c r="C16" s="49" t="s">
        <v>54</v>
      </c>
      <c r="D16" s="50" t="s">
        <v>33</v>
      </c>
      <c r="E16" s="50" t="s">
        <v>29</v>
      </c>
      <c r="F16" s="49" t="s">
        <v>16</v>
      </c>
      <c r="G16" s="47" t="s">
        <v>46</v>
      </c>
      <c r="H16" s="47">
        <v>3</v>
      </c>
      <c r="I16" s="51">
        <v>41610</v>
      </c>
      <c r="J16" s="50">
        <v>95</v>
      </c>
      <c r="K16" s="50">
        <v>32573</v>
      </c>
      <c r="L16" s="53" t="s">
        <v>167</v>
      </c>
      <c r="M16" s="54">
        <v>32573</v>
      </c>
      <c r="N16" s="51">
        <v>24850</v>
      </c>
      <c r="O16" s="47" t="s">
        <v>22</v>
      </c>
      <c r="P16" s="51" t="s">
        <v>28</v>
      </c>
      <c r="Q16" s="56">
        <v>25250</v>
      </c>
      <c r="R16" s="56">
        <v>0.5</v>
      </c>
      <c r="S16" s="56">
        <f t="shared" si="0"/>
        <v>400</v>
      </c>
      <c r="T16" s="56">
        <v>25250</v>
      </c>
      <c r="U16" s="56">
        <f t="shared" si="3"/>
        <v>1515</v>
      </c>
      <c r="V16" s="56">
        <v>1</v>
      </c>
      <c r="W16" s="56">
        <f>420+AA16-Z16</f>
        <v>910</v>
      </c>
      <c r="X16" s="56" t="s">
        <v>28</v>
      </c>
      <c r="Y16" s="56">
        <v>25670</v>
      </c>
      <c r="Z16" s="56">
        <v>25970</v>
      </c>
      <c r="AA16" s="56">
        <v>26460</v>
      </c>
      <c r="AB16" s="56">
        <f t="shared" si="1"/>
        <v>205</v>
      </c>
      <c r="AC16" s="55">
        <f t="shared" si="2"/>
        <v>1.5</v>
      </c>
      <c r="AD16" s="45">
        <f t="shared" si="4"/>
        <v>1210</v>
      </c>
      <c r="AE16" s="47" t="s">
        <v>174</v>
      </c>
      <c r="AF16" s="57">
        <v>3410400454093</v>
      </c>
      <c r="AG16" s="92" t="s">
        <v>182</v>
      </c>
      <c r="AH16" s="104" t="s">
        <v>183</v>
      </c>
      <c r="AI16" s="44">
        <f t="shared" si="5"/>
        <v>1210</v>
      </c>
      <c r="AJ16" s="93"/>
    </row>
    <row r="17" spans="1:46" s="61" customFormat="1" ht="23.25" customHeight="1">
      <c r="A17" s="47">
        <v>12</v>
      </c>
      <c r="B17" s="48" t="s">
        <v>55</v>
      </c>
      <c r="C17" s="49" t="s">
        <v>54</v>
      </c>
      <c r="D17" s="50" t="s">
        <v>33</v>
      </c>
      <c r="E17" s="50" t="s">
        <v>29</v>
      </c>
      <c r="F17" s="49" t="s">
        <v>16</v>
      </c>
      <c r="G17" s="47" t="s">
        <v>46</v>
      </c>
      <c r="H17" s="47">
        <v>3</v>
      </c>
      <c r="I17" s="51">
        <v>41610</v>
      </c>
      <c r="J17" s="50">
        <v>95</v>
      </c>
      <c r="K17" s="50">
        <v>32574</v>
      </c>
      <c r="L17" s="53" t="s">
        <v>167</v>
      </c>
      <c r="M17" s="54">
        <v>32574</v>
      </c>
      <c r="N17" s="51">
        <v>27480</v>
      </c>
      <c r="O17" s="47" t="s">
        <v>28</v>
      </c>
      <c r="P17" s="51" t="s">
        <v>28</v>
      </c>
      <c r="Q17" s="56">
        <v>28030</v>
      </c>
      <c r="R17" s="56">
        <v>0.5</v>
      </c>
      <c r="S17" s="56">
        <f t="shared" si="0"/>
        <v>550</v>
      </c>
      <c r="T17" s="56">
        <v>28030</v>
      </c>
      <c r="U17" s="56">
        <f t="shared" si="3"/>
        <v>1681.8</v>
      </c>
      <c r="V17" s="56">
        <v>1.5</v>
      </c>
      <c r="W17" s="56">
        <f>AA17-T17</f>
        <v>1650</v>
      </c>
      <c r="X17" s="56" t="s">
        <v>28</v>
      </c>
      <c r="Y17" s="56"/>
      <c r="Z17" s="56"/>
      <c r="AA17" s="56">
        <v>29680</v>
      </c>
      <c r="AB17" s="56">
        <f t="shared" si="1"/>
        <v>-518.2</v>
      </c>
      <c r="AC17" s="55">
        <f t="shared" si="2"/>
        <v>2</v>
      </c>
      <c r="AD17" s="45">
        <f t="shared" si="4"/>
        <v>1650</v>
      </c>
      <c r="AE17" s="47" t="s">
        <v>175</v>
      </c>
      <c r="AF17" s="57">
        <v>3411800033789</v>
      </c>
      <c r="AG17" s="92" t="s">
        <v>182</v>
      </c>
      <c r="AH17" s="104" t="s">
        <v>183</v>
      </c>
      <c r="AI17" s="44">
        <f t="shared" si="5"/>
        <v>1650</v>
      </c>
      <c r="AJ17" s="93"/>
      <c r="AK17" s="60"/>
      <c r="AL17" s="60"/>
      <c r="AM17" s="60"/>
      <c r="AN17" s="60"/>
      <c r="AO17" s="60"/>
      <c r="AP17" s="60"/>
      <c r="AQ17" s="60"/>
      <c r="AR17" s="60"/>
      <c r="AS17" s="60"/>
      <c r="AT17" s="60"/>
    </row>
    <row r="18" spans="1:46" s="24" customFormat="1" ht="23.25" customHeight="1">
      <c r="A18" s="47">
        <v>13</v>
      </c>
      <c r="B18" s="48" t="s">
        <v>56</v>
      </c>
      <c r="C18" s="49" t="s">
        <v>57</v>
      </c>
      <c r="D18" s="50" t="s">
        <v>31</v>
      </c>
      <c r="E18" s="50" t="s">
        <v>29</v>
      </c>
      <c r="F18" s="49" t="s">
        <v>16</v>
      </c>
      <c r="G18" s="47" t="s">
        <v>20</v>
      </c>
      <c r="H18" s="47">
        <v>3</v>
      </c>
      <c r="I18" s="51">
        <v>41610</v>
      </c>
      <c r="J18" s="50">
        <v>90</v>
      </c>
      <c r="K18" s="50">
        <v>32578</v>
      </c>
      <c r="L18" s="53" t="s">
        <v>167</v>
      </c>
      <c r="M18" s="54">
        <v>32578</v>
      </c>
      <c r="N18" s="51">
        <v>27480</v>
      </c>
      <c r="O18" s="47" t="s">
        <v>28</v>
      </c>
      <c r="P18" s="51" t="s">
        <v>28</v>
      </c>
      <c r="Q18" s="56">
        <v>28030</v>
      </c>
      <c r="R18" s="56">
        <v>0.5</v>
      </c>
      <c r="S18" s="56">
        <f t="shared" si="0"/>
        <v>550</v>
      </c>
      <c r="T18" s="56">
        <v>28030</v>
      </c>
      <c r="U18" s="56">
        <f t="shared" si="3"/>
        <v>1681.8</v>
      </c>
      <c r="V18" s="56">
        <v>1</v>
      </c>
      <c r="W18" s="56">
        <f>AA18-T18</f>
        <v>1080</v>
      </c>
      <c r="X18" s="56" t="s">
        <v>28</v>
      </c>
      <c r="Y18" s="56"/>
      <c r="Z18" s="56"/>
      <c r="AA18" s="56">
        <v>29110</v>
      </c>
      <c r="AB18" s="56">
        <f t="shared" si="1"/>
        <v>51.799999999999955</v>
      </c>
      <c r="AC18" s="55">
        <f t="shared" si="2"/>
        <v>1.5</v>
      </c>
      <c r="AD18" s="45">
        <f t="shared" si="4"/>
        <v>1080</v>
      </c>
      <c r="AE18" s="47" t="s">
        <v>174</v>
      </c>
      <c r="AF18" s="57">
        <v>3400800081855</v>
      </c>
      <c r="AG18" s="92" t="s">
        <v>182</v>
      </c>
      <c r="AH18" s="104" t="s">
        <v>183</v>
      </c>
      <c r="AI18" s="44">
        <f t="shared" si="5"/>
        <v>1080</v>
      </c>
      <c r="AJ18" s="99"/>
      <c r="AK18" s="62"/>
      <c r="AL18" s="62"/>
      <c r="AM18" s="62"/>
      <c r="AN18" s="62"/>
      <c r="AO18" s="62"/>
      <c r="AP18" s="62"/>
      <c r="AQ18" s="62"/>
      <c r="AR18" s="62"/>
      <c r="AS18" s="62"/>
      <c r="AT18" s="62"/>
    </row>
    <row r="19" spans="1:36" ht="23.25" customHeight="1">
      <c r="A19" s="47">
        <v>14</v>
      </c>
      <c r="B19" s="48" t="s">
        <v>58</v>
      </c>
      <c r="C19" s="49" t="s">
        <v>59</v>
      </c>
      <c r="D19" s="50" t="s">
        <v>33</v>
      </c>
      <c r="E19" s="50" t="s">
        <v>29</v>
      </c>
      <c r="F19" s="49" t="s">
        <v>16</v>
      </c>
      <c r="G19" s="47" t="s">
        <v>46</v>
      </c>
      <c r="H19" s="47">
        <v>3</v>
      </c>
      <c r="I19" s="51">
        <v>41610</v>
      </c>
      <c r="J19" s="50">
        <v>95</v>
      </c>
      <c r="K19" s="50">
        <v>32580</v>
      </c>
      <c r="L19" s="53" t="s">
        <v>167</v>
      </c>
      <c r="M19" s="54">
        <v>32580</v>
      </c>
      <c r="N19" s="51">
        <v>28560</v>
      </c>
      <c r="O19" s="47" t="s">
        <v>28</v>
      </c>
      <c r="P19" s="51" t="s">
        <v>28</v>
      </c>
      <c r="Q19" s="56">
        <v>29110</v>
      </c>
      <c r="R19" s="56">
        <v>0.5</v>
      </c>
      <c r="S19" s="56">
        <f t="shared" si="0"/>
        <v>550</v>
      </c>
      <c r="T19" s="56">
        <v>29110</v>
      </c>
      <c r="U19" s="56">
        <f t="shared" si="3"/>
        <v>1746.6</v>
      </c>
      <c r="V19" s="56">
        <v>1</v>
      </c>
      <c r="W19" s="56">
        <f>AA19-T19</f>
        <v>1110</v>
      </c>
      <c r="X19" s="56" t="s">
        <v>28</v>
      </c>
      <c r="Y19" s="56"/>
      <c r="Z19" s="56"/>
      <c r="AA19" s="56">
        <v>30220</v>
      </c>
      <c r="AB19" s="56">
        <f t="shared" si="1"/>
        <v>86.59999999999991</v>
      </c>
      <c r="AC19" s="55">
        <f t="shared" si="2"/>
        <v>1.5</v>
      </c>
      <c r="AD19" s="45">
        <f t="shared" si="4"/>
        <v>1110</v>
      </c>
      <c r="AE19" s="47" t="s">
        <v>174</v>
      </c>
      <c r="AF19" s="57">
        <v>3451000277748</v>
      </c>
      <c r="AG19" s="92" t="s">
        <v>182</v>
      </c>
      <c r="AH19" s="104" t="s">
        <v>183</v>
      </c>
      <c r="AI19" s="44">
        <f t="shared" si="5"/>
        <v>1110</v>
      </c>
      <c r="AJ19" s="93"/>
    </row>
    <row r="20" spans="1:36" ht="23.25" customHeight="1">
      <c r="A20" s="47">
        <v>15</v>
      </c>
      <c r="B20" s="48" t="s">
        <v>60</v>
      </c>
      <c r="C20" s="49" t="s">
        <v>61</v>
      </c>
      <c r="D20" s="50" t="s">
        <v>33</v>
      </c>
      <c r="E20" s="50" t="s">
        <v>29</v>
      </c>
      <c r="F20" s="49" t="s">
        <v>16</v>
      </c>
      <c r="G20" s="47" t="s">
        <v>46</v>
      </c>
      <c r="H20" s="47">
        <v>3</v>
      </c>
      <c r="I20" s="51">
        <v>41610</v>
      </c>
      <c r="J20" s="50">
        <v>97</v>
      </c>
      <c r="K20" s="50">
        <v>32582</v>
      </c>
      <c r="L20" s="53" t="s">
        <v>167</v>
      </c>
      <c r="M20" s="54">
        <v>32582</v>
      </c>
      <c r="N20" s="51">
        <v>24850</v>
      </c>
      <c r="O20" s="47" t="s">
        <v>22</v>
      </c>
      <c r="P20" s="51" t="s">
        <v>28</v>
      </c>
      <c r="Q20" s="56">
        <v>25250</v>
      </c>
      <c r="R20" s="56">
        <v>0.5</v>
      </c>
      <c r="S20" s="56">
        <f t="shared" si="0"/>
        <v>400</v>
      </c>
      <c r="T20" s="56">
        <v>25250</v>
      </c>
      <c r="U20" s="56">
        <f t="shared" si="3"/>
        <v>1515</v>
      </c>
      <c r="V20" s="56">
        <v>1</v>
      </c>
      <c r="W20" s="56">
        <f>420+AA20-Z20</f>
        <v>910</v>
      </c>
      <c r="X20" s="56" t="s">
        <v>28</v>
      </c>
      <c r="Y20" s="56">
        <v>25670</v>
      </c>
      <c r="Z20" s="56">
        <v>25970</v>
      </c>
      <c r="AA20" s="56">
        <v>26460</v>
      </c>
      <c r="AB20" s="56">
        <f t="shared" si="1"/>
        <v>205</v>
      </c>
      <c r="AC20" s="55">
        <f t="shared" si="2"/>
        <v>1.5</v>
      </c>
      <c r="AD20" s="45">
        <f t="shared" si="4"/>
        <v>1210</v>
      </c>
      <c r="AE20" s="47" t="s">
        <v>174</v>
      </c>
      <c r="AF20" s="57">
        <v>3411700833333</v>
      </c>
      <c r="AG20" s="92" t="s">
        <v>182</v>
      </c>
      <c r="AH20" s="104" t="s">
        <v>183</v>
      </c>
      <c r="AI20" s="44">
        <f t="shared" si="5"/>
        <v>1210</v>
      </c>
      <c r="AJ20" s="93"/>
    </row>
    <row r="21" spans="1:46" s="24" customFormat="1" ht="23.25" customHeight="1">
      <c r="A21" s="47">
        <v>16</v>
      </c>
      <c r="B21" s="48" t="s">
        <v>66</v>
      </c>
      <c r="C21" s="49" t="s">
        <v>67</v>
      </c>
      <c r="D21" s="50" t="s">
        <v>33</v>
      </c>
      <c r="E21" s="50" t="s">
        <v>29</v>
      </c>
      <c r="F21" s="49" t="s">
        <v>16</v>
      </c>
      <c r="G21" s="47" t="s">
        <v>30</v>
      </c>
      <c r="H21" s="47">
        <v>3</v>
      </c>
      <c r="I21" s="51">
        <v>41610</v>
      </c>
      <c r="J21" s="50">
        <v>98</v>
      </c>
      <c r="K21" s="50">
        <v>32589</v>
      </c>
      <c r="L21" s="53" t="s">
        <v>167</v>
      </c>
      <c r="M21" s="54">
        <v>32589</v>
      </c>
      <c r="N21" s="51">
        <v>24850</v>
      </c>
      <c r="O21" s="47" t="s">
        <v>22</v>
      </c>
      <c r="P21" s="51" t="s">
        <v>28</v>
      </c>
      <c r="Q21" s="56">
        <v>25250</v>
      </c>
      <c r="R21" s="56">
        <v>0.5</v>
      </c>
      <c r="S21" s="56">
        <f t="shared" si="0"/>
        <v>400</v>
      </c>
      <c r="T21" s="56">
        <v>25250</v>
      </c>
      <c r="U21" s="56">
        <f t="shared" si="3"/>
        <v>1515</v>
      </c>
      <c r="V21" s="56">
        <v>1</v>
      </c>
      <c r="W21" s="56">
        <f>420+AA21-Z21</f>
        <v>910</v>
      </c>
      <c r="X21" s="56" t="s">
        <v>28</v>
      </c>
      <c r="Y21" s="56">
        <v>25670</v>
      </c>
      <c r="Z21" s="56">
        <v>25970</v>
      </c>
      <c r="AA21" s="56">
        <v>26460</v>
      </c>
      <c r="AB21" s="56">
        <f t="shared" si="1"/>
        <v>205</v>
      </c>
      <c r="AC21" s="55">
        <f t="shared" si="2"/>
        <v>1.5</v>
      </c>
      <c r="AD21" s="45">
        <f t="shared" si="4"/>
        <v>1210</v>
      </c>
      <c r="AE21" s="47" t="s">
        <v>174</v>
      </c>
      <c r="AF21" s="57">
        <v>3411700035461</v>
      </c>
      <c r="AG21" s="92" t="s">
        <v>182</v>
      </c>
      <c r="AH21" s="104" t="s">
        <v>183</v>
      </c>
      <c r="AI21" s="44">
        <f t="shared" si="5"/>
        <v>1210</v>
      </c>
      <c r="AJ21" s="99"/>
      <c r="AK21" s="62"/>
      <c r="AL21" s="62"/>
      <c r="AM21" s="62"/>
      <c r="AN21" s="62"/>
      <c r="AO21" s="62"/>
      <c r="AP21" s="62"/>
      <c r="AQ21" s="62"/>
      <c r="AR21" s="62"/>
      <c r="AS21" s="62"/>
      <c r="AT21" s="62"/>
    </row>
    <row r="22" spans="1:46" s="61" customFormat="1" ht="23.25" customHeight="1">
      <c r="A22" s="47">
        <v>17</v>
      </c>
      <c r="B22" s="48" t="s">
        <v>63</v>
      </c>
      <c r="C22" s="49" t="s">
        <v>64</v>
      </c>
      <c r="D22" s="50" t="s">
        <v>31</v>
      </c>
      <c r="E22" s="50" t="s">
        <v>29</v>
      </c>
      <c r="F22" s="49" t="s">
        <v>16</v>
      </c>
      <c r="G22" s="47" t="s">
        <v>20</v>
      </c>
      <c r="H22" s="47">
        <v>3</v>
      </c>
      <c r="I22" s="51">
        <v>41610</v>
      </c>
      <c r="J22" s="50">
        <v>96</v>
      </c>
      <c r="K22" s="50">
        <v>32587</v>
      </c>
      <c r="L22" s="53" t="s">
        <v>167</v>
      </c>
      <c r="M22" s="54">
        <v>32587</v>
      </c>
      <c r="N22" s="51">
        <v>28030</v>
      </c>
      <c r="O22" s="47" t="s">
        <v>28</v>
      </c>
      <c r="P22" s="51" t="s">
        <v>28</v>
      </c>
      <c r="Q22" s="56">
        <v>28560</v>
      </c>
      <c r="R22" s="56">
        <v>0.5</v>
      </c>
      <c r="S22" s="56">
        <f t="shared" si="0"/>
        <v>530</v>
      </c>
      <c r="T22" s="56">
        <v>28560</v>
      </c>
      <c r="U22" s="56">
        <f t="shared" si="3"/>
        <v>1713.6</v>
      </c>
      <c r="V22" s="56">
        <v>1</v>
      </c>
      <c r="W22" s="56">
        <f>AA22-T22</f>
        <v>1120</v>
      </c>
      <c r="X22" s="56" t="s">
        <v>28</v>
      </c>
      <c r="Y22" s="56"/>
      <c r="Z22" s="56"/>
      <c r="AA22" s="56">
        <v>29680</v>
      </c>
      <c r="AB22" s="56">
        <f t="shared" si="1"/>
        <v>63.59999999999991</v>
      </c>
      <c r="AC22" s="55">
        <f t="shared" si="2"/>
        <v>1.5</v>
      </c>
      <c r="AD22" s="45">
        <f t="shared" si="4"/>
        <v>1120</v>
      </c>
      <c r="AE22" s="47" t="s">
        <v>174</v>
      </c>
      <c r="AF22" s="57">
        <v>3411800493526</v>
      </c>
      <c r="AG22" s="92" t="s">
        <v>182</v>
      </c>
      <c r="AH22" s="104" t="s">
        <v>183</v>
      </c>
      <c r="AI22" s="44">
        <f t="shared" si="5"/>
        <v>1120</v>
      </c>
      <c r="AJ22" s="93"/>
      <c r="AK22" s="60"/>
      <c r="AL22" s="60"/>
      <c r="AM22" s="60"/>
      <c r="AN22" s="60"/>
      <c r="AO22" s="60"/>
      <c r="AP22" s="60"/>
      <c r="AQ22" s="60"/>
      <c r="AR22" s="60"/>
      <c r="AS22" s="60"/>
      <c r="AT22" s="60"/>
    </row>
    <row r="23" spans="1:36" ht="23.25" customHeight="1">
      <c r="A23" s="47">
        <v>18</v>
      </c>
      <c r="B23" s="48" t="s">
        <v>65</v>
      </c>
      <c r="C23" s="49" t="s">
        <v>147</v>
      </c>
      <c r="D23" s="50" t="s">
        <v>31</v>
      </c>
      <c r="E23" s="50" t="s">
        <v>29</v>
      </c>
      <c r="F23" s="49" t="s">
        <v>16</v>
      </c>
      <c r="G23" s="47" t="s">
        <v>20</v>
      </c>
      <c r="H23" s="47">
        <v>3</v>
      </c>
      <c r="I23" s="51">
        <v>41610</v>
      </c>
      <c r="J23" s="50">
        <v>92</v>
      </c>
      <c r="K23" s="50">
        <v>32588</v>
      </c>
      <c r="L23" s="53" t="s">
        <v>167</v>
      </c>
      <c r="M23" s="54">
        <v>32588</v>
      </c>
      <c r="N23" s="51">
        <v>27480</v>
      </c>
      <c r="O23" s="47" t="s">
        <v>28</v>
      </c>
      <c r="P23" s="51" t="s">
        <v>28</v>
      </c>
      <c r="Q23" s="56">
        <v>28560</v>
      </c>
      <c r="R23" s="56">
        <v>1</v>
      </c>
      <c r="S23" s="56">
        <f t="shared" si="0"/>
        <v>1080</v>
      </c>
      <c r="T23" s="56">
        <v>28560</v>
      </c>
      <c r="U23" s="56">
        <f t="shared" si="3"/>
        <v>1713.6</v>
      </c>
      <c r="V23" s="56">
        <v>1</v>
      </c>
      <c r="W23" s="56">
        <f>AA23-T23</f>
        <v>1120</v>
      </c>
      <c r="X23" s="56" t="s">
        <v>28</v>
      </c>
      <c r="Y23" s="56"/>
      <c r="Z23" s="56"/>
      <c r="AA23" s="56">
        <v>29680</v>
      </c>
      <c r="AB23" s="56">
        <f t="shared" si="1"/>
        <v>-486.4000000000001</v>
      </c>
      <c r="AC23" s="55">
        <f t="shared" si="2"/>
        <v>2</v>
      </c>
      <c r="AD23" s="45">
        <f t="shared" si="4"/>
        <v>1120</v>
      </c>
      <c r="AE23" s="47" t="s">
        <v>174</v>
      </c>
      <c r="AF23" s="57">
        <v>3411800508116</v>
      </c>
      <c r="AG23" s="92" t="s">
        <v>182</v>
      </c>
      <c r="AH23" s="104" t="s">
        <v>183</v>
      </c>
      <c r="AI23" s="44">
        <f t="shared" si="5"/>
        <v>1120</v>
      </c>
      <c r="AJ23" s="93"/>
    </row>
    <row r="24" spans="1:36" ht="23.25" customHeight="1">
      <c r="A24" s="47">
        <v>19</v>
      </c>
      <c r="B24" s="48" t="s">
        <v>68</v>
      </c>
      <c r="C24" s="49" t="s">
        <v>69</v>
      </c>
      <c r="D24" s="50" t="s">
        <v>39</v>
      </c>
      <c r="E24" s="50" t="s">
        <v>18</v>
      </c>
      <c r="F24" s="49" t="s">
        <v>16</v>
      </c>
      <c r="G24" s="47" t="s">
        <v>19</v>
      </c>
      <c r="H24" s="47">
        <v>3</v>
      </c>
      <c r="I24" s="51">
        <v>34110</v>
      </c>
      <c r="J24" s="50">
        <v>95</v>
      </c>
      <c r="K24" s="63">
        <v>32592</v>
      </c>
      <c r="L24" s="53" t="s">
        <v>167</v>
      </c>
      <c r="M24" s="64">
        <v>32592</v>
      </c>
      <c r="N24" s="51">
        <v>24450</v>
      </c>
      <c r="O24" s="47" t="s">
        <v>22</v>
      </c>
      <c r="P24" s="51" t="s">
        <v>22</v>
      </c>
      <c r="Q24" s="56">
        <v>24850</v>
      </c>
      <c r="R24" s="56">
        <v>0.5</v>
      </c>
      <c r="S24" s="56">
        <f t="shared" si="0"/>
        <v>400</v>
      </c>
      <c r="T24" s="56">
        <v>24850</v>
      </c>
      <c r="U24" s="56">
        <f t="shared" si="3"/>
        <v>1491</v>
      </c>
      <c r="V24" s="56">
        <v>1</v>
      </c>
      <c r="W24" s="56">
        <f>AA24-T24</f>
        <v>820</v>
      </c>
      <c r="X24" s="56" t="s">
        <v>22</v>
      </c>
      <c r="Y24" s="56"/>
      <c r="Z24" s="56"/>
      <c r="AA24" s="56">
        <v>25670</v>
      </c>
      <c r="AB24" s="56">
        <f t="shared" si="1"/>
        <v>271</v>
      </c>
      <c r="AC24" s="55">
        <f t="shared" si="2"/>
        <v>1.5</v>
      </c>
      <c r="AD24" s="45">
        <f t="shared" si="4"/>
        <v>820</v>
      </c>
      <c r="AE24" s="47" t="s">
        <v>174</v>
      </c>
      <c r="AF24" s="57">
        <v>3411800213019</v>
      </c>
      <c r="AG24" s="92" t="s">
        <v>182</v>
      </c>
      <c r="AH24" s="104" t="s">
        <v>183</v>
      </c>
      <c r="AI24" s="44">
        <f t="shared" si="5"/>
        <v>820</v>
      </c>
      <c r="AJ24" s="93"/>
    </row>
    <row r="25" spans="1:36" ht="23.25" customHeight="1">
      <c r="A25" s="47">
        <v>20</v>
      </c>
      <c r="B25" s="48" t="s">
        <v>70</v>
      </c>
      <c r="C25" s="49" t="s">
        <v>71</v>
      </c>
      <c r="D25" s="50" t="s">
        <v>39</v>
      </c>
      <c r="E25" s="50" t="s">
        <v>15</v>
      </c>
      <c r="F25" s="49" t="s">
        <v>16</v>
      </c>
      <c r="G25" s="47" t="s">
        <v>10</v>
      </c>
      <c r="H25" s="47">
        <v>2</v>
      </c>
      <c r="I25" s="51">
        <v>25670</v>
      </c>
      <c r="J25" s="50">
        <v>91</v>
      </c>
      <c r="K25" s="63">
        <v>32593</v>
      </c>
      <c r="L25" s="53" t="s">
        <v>167</v>
      </c>
      <c r="M25" s="64">
        <v>32593</v>
      </c>
      <c r="N25" s="51">
        <v>19720</v>
      </c>
      <c r="O25" s="47" t="s">
        <v>23</v>
      </c>
      <c r="P25" s="51" t="s">
        <v>23</v>
      </c>
      <c r="Q25" s="56">
        <v>20040</v>
      </c>
      <c r="R25" s="56">
        <v>0.5</v>
      </c>
      <c r="S25" s="56">
        <f t="shared" si="0"/>
        <v>320</v>
      </c>
      <c r="T25" s="56">
        <v>20040</v>
      </c>
      <c r="U25" s="56">
        <f t="shared" si="3"/>
        <v>1202.4</v>
      </c>
      <c r="V25" s="56">
        <v>1</v>
      </c>
      <c r="W25" s="56">
        <f>AA25-T25</f>
        <v>640</v>
      </c>
      <c r="X25" s="56" t="s">
        <v>23</v>
      </c>
      <c r="Y25" s="56"/>
      <c r="Z25" s="56"/>
      <c r="AA25" s="56">
        <v>20680</v>
      </c>
      <c r="AB25" s="56">
        <f t="shared" si="1"/>
        <v>242.4000000000001</v>
      </c>
      <c r="AC25" s="55">
        <f t="shared" si="2"/>
        <v>1.5</v>
      </c>
      <c r="AD25" s="45">
        <f t="shared" si="4"/>
        <v>640</v>
      </c>
      <c r="AE25" s="47" t="s">
        <v>174</v>
      </c>
      <c r="AF25" s="57">
        <v>5411890000121</v>
      </c>
      <c r="AG25" s="92" t="s">
        <v>182</v>
      </c>
      <c r="AH25" s="104" t="s">
        <v>183</v>
      </c>
      <c r="AI25" s="44">
        <f t="shared" si="5"/>
        <v>640</v>
      </c>
      <c r="AJ25" s="93"/>
    </row>
    <row r="26" spans="1:36" ht="23.25" customHeight="1">
      <c r="A26" s="47">
        <v>21</v>
      </c>
      <c r="B26" s="48" t="s">
        <v>72</v>
      </c>
      <c r="C26" s="49" t="s">
        <v>73</v>
      </c>
      <c r="D26" s="50" t="s">
        <v>31</v>
      </c>
      <c r="E26" s="50" t="s">
        <v>29</v>
      </c>
      <c r="F26" s="49" t="s">
        <v>16</v>
      </c>
      <c r="G26" s="47" t="s">
        <v>20</v>
      </c>
      <c r="H26" s="47">
        <v>3</v>
      </c>
      <c r="I26" s="51">
        <v>41610</v>
      </c>
      <c r="J26" s="50">
        <v>98</v>
      </c>
      <c r="K26" s="50">
        <v>32597</v>
      </c>
      <c r="L26" s="53" t="s">
        <v>167</v>
      </c>
      <c r="M26" s="54">
        <v>32597</v>
      </c>
      <c r="N26" s="51">
        <v>26460</v>
      </c>
      <c r="O26" s="47" t="s">
        <v>28</v>
      </c>
      <c r="P26" s="51" t="s">
        <v>28</v>
      </c>
      <c r="Q26" s="56">
        <v>26980</v>
      </c>
      <c r="R26" s="56">
        <v>0.5</v>
      </c>
      <c r="S26" s="56">
        <f t="shared" si="0"/>
        <v>520</v>
      </c>
      <c r="T26" s="56">
        <v>26980</v>
      </c>
      <c r="U26" s="56">
        <f t="shared" si="3"/>
        <v>1618.8</v>
      </c>
      <c r="V26" s="56">
        <v>1</v>
      </c>
      <c r="W26" s="56">
        <f>AA26-T26</f>
        <v>1050</v>
      </c>
      <c r="X26" s="56" t="s">
        <v>28</v>
      </c>
      <c r="Y26" s="56"/>
      <c r="Z26" s="56"/>
      <c r="AA26" s="56">
        <v>28030</v>
      </c>
      <c r="AB26" s="56">
        <f t="shared" si="1"/>
        <v>48.799999999999955</v>
      </c>
      <c r="AC26" s="55">
        <f t="shared" si="2"/>
        <v>1.5</v>
      </c>
      <c r="AD26" s="45">
        <f t="shared" si="4"/>
        <v>1050</v>
      </c>
      <c r="AE26" s="47" t="s">
        <v>174</v>
      </c>
      <c r="AF26" s="57">
        <v>3411800077417</v>
      </c>
      <c r="AG26" s="92" t="s">
        <v>182</v>
      </c>
      <c r="AH26" s="104" t="s">
        <v>183</v>
      </c>
      <c r="AI26" s="44">
        <f t="shared" si="5"/>
        <v>1050</v>
      </c>
      <c r="AJ26" s="93"/>
    </row>
    <row r="27" spans="1:46" s="24" customFormat="1" ht="23.25" customHeight="1">
      <c r="A27" s="47">
        <v>22</v>
      </c>
      <c r="B27" s="48" t="s">
        <v>74</v>
      </c>
      <c r="C27" s="49" t="s">
        <v>75</v>
      </c>
      <c r="D27" s="50" t="s">
        <v>33</v>
      </c>
      <c r="E27" s="50" t="s">
        <v>29</v>
      </c>
      <c r="F27" s="49" t="s">
        <v>16</v>
      </c>
      <c r="G27" s="47" t="s">
        <v>30</v>
      </c>
      <c r="H27" s="47">
        <v>3</v>
      </c>
      <c r="I27" s="51">
        <v>41610</v>
      </c>
      <c r="J27" s="50">
        <v>94</v>
      </c>
      <c r="K27" s="63">
        <v>32606</v>
      </c>
      <c r="L27" s="53" t="s">
        <v>167</v>
      </c>
      <c r="M27" s="64">
        <v>32606</v>
      </c>
      <c r="N27" s="51">
        <v>25250</v>
      </c>
      <c r="O27" s="47" t="s">
        <v>22</v>
      </c>
      <c r="P27" s="51" t="s">
        <v>28</v>
      </c>
      <c r="Q27" s="56">
        <v>25670</v>
      </c>
      <c r="R27" s="56">
        <v>0.5</v>
      </c>
      <c r="S27" s="56">
        <f t="shared" si="0"/>
        <v>420</v>
      </c>
      <c r="T27" s="56">
        <v>25670</v>
      </c>
      <c r="U27" s="56">
        <f t="shared" si="3"/>
        <v>1540.2</v>
      </c>
      <c r="V27" s="56">
        <v>1.5</v>
      </c>
      <c r="W27" s="56">
        <f>AA27-Z27</f>
        <v>1510</v>
      </c>
      <c r="X27" s="56" t="s">
        <v>28</v>
      </c>
      <c r="Y27" s="56"/>
      <c r="Z27" s="56">
        <v>25970</v>
      </c>
      <c r="AA27" s="56">
        <v>27480</v>
      </c>
      <c r="AB27" s="56">
        <f t="shared" si="1"/>
        <v>-389.79999999999995</v>
      </c>
      <c r="AC27" s="55">
        <f t="shared" si="2"/>
        <v>2</v>
      </c>
      <c r="AD27" s="45">
        <f t="shared" si="4"/>
        <v>1810</v>
      </c>
      <c r="AE27" s="47" t="s">
        <v>175</v>
      </c>
      <c r="AF27" s="57">
        <v>3411100314688</v>
      </c>
      <c r="AG27" s="92" t="s">
        <v>182</v>
      </c>
      <c r="AH27" s="104" t="s">
        <v>183</v>
      </c>
      <c r="AI27" s="44">
        <f t="shared" si="5"/>
        <v>1810</v>
      </c>
      <c r="AJ27" s="99"/>
      <c r="AK27" s="62"/>
      <c r="AL27" s="62"/>
      <c r="AM27" s="62"/>
      <c r="AN27" s="62"/>
      <c r="AO27" s="62"/>
      <c r="AP27" s="62"/>
      <c r="AQ27" s="62"/>
      <c r="AR27" s="62"/>
      <c r="AS27" s="62"/>
      <c r="AT27" s="62"/>
    </row>
    <row r="28" spans="1:36" ht="23.25" customHeight="1">
      <c r="A28" s="47">
        <v>23</v>
      </c>
      <c r="B28" s="59" t="s">
        <v>76</v>
      </c>
      <c r="C28" s="49" t="s">
        <v>77</v>
      </c>
      <c r="D28" s="50" t="s">
        <v>31</v>
      </c>
      <c r="E28" s="50" t="s">
        <v>29</v>
      </c>
      <c r="F28" s="49" t="s">
        <v>16</v>
      </c>
      <c r="G28" s="47" t="s">
        <v>20</v>
      </c>
      <c r="H28" s="47">
        <v>3</v>
      </c>
      <c r="I28" s="51">
        <v>41610</v>
      </c>
      <c r="J28" s="50">
        <v>97</v>
      </c>
      <c r="K28" s="63">
        <v>32607</v>
      </c>
      <c r="L28" s="53" t="s">
        <v>167</v>
      </c>
      <c r="M28" s="64">
        <v>32607</v>
      </c>
      <c r="N28" s="51">
        <v>28560</v>
      </c>
      <c r="O28" s="47" t="s">
        <v>28</v>
      </c>
      <c r="P28" s="51" t="s">
        <v>28</v>
      </c>
      <c r="Q28" s="56">
        <v>29110</v>
      </c>
      <c r="R28" s="56">
        <v>0.5</v>
      </c>
      <c r="S28" s="56">
        <f t="shared" si="0"/>
        <v>550</v>
      </c>
      <c r="T28" s="56">
        <v>29110</v>
      </c>
      <c r="U28" s="56">
        <f t="shared" si="3"/>
        <v>1746.6</v>
      </c>
      <c r="V28" s="56">
        <v>1</v>
      </c>
      <c r="W28" s="56">
        <f aca="true" t="shared" si="6" ref="W28:W62">AA28-T28</f>
        <v>1110</v>
      </c>
      <c r="X28" s="56" t="s">
        <v>28</v>
      </c>
      <c r="Y28" s="56"/>
      <c r="Z28" s="56"/>
      <c r="AA28" s="56">
        <v>30220</v>
      </c>
      <c r="AB28" s="56">
        <f t="shared" si="1"/>
        <v>86.59999999999991</v>
      </c>
      <c r="AC28" s="55">
        <f t="shared" si="2"/>
        <v>1.5</v>
      </c>
      <c r="AD28" s="45">
        <f t="shared" si="4"/>
        <v>1110</v>
      </c>
      <c r="AE28" s="47" t="s">
        <v>174</v>
      </c>
      <c r="AF28" s="57">
        <v>3411700064186</v>
      </c>
      <c r="AG28" s="92" t="s">
        <v>182</v>
      </c>
      <c r="AH28" s="104" t="s">
        <v>183</v>
      </c>
      <c r="AI28" s="44">
        <f t="shared" si="5"/>
        <v>1110</v>
      </c>
      <c r="AJ28" s="93"/>
    </row>
    <row r="29" spans="1:36" ht="23.25" customHeight="1">
      <c r="A29" s="47">
        <v>24</v>
      </c>
      <c r="B29" s="59" t="s">
        <v>78</v>
      </c>
      <c r="C29" s="49" t="s">
        <v>79</v>
      </c>
      <c r="D29" s="50" t="s">
        <v>39</v>
      </c>
      <c r="E29" s="50" t="s">
        <v>29</v>
      </c>
      <c r="F29" s="49" t="s">
        <v>16</v>
      </c>
      <c r="G29" s="47" t="s">
        <v>30</v>
      </c>
      <c r="H29" s="47">
        <v>3</v>
      </c>
      <c r="I29" s="51">
        <v>41610</v>
      </c>
      <c r="J29" s="50">
        <v>90</v>
      </c>
      <c r="K29" s="63">
        <v>32608</v>
      </c>
      <c r="L29" s="53" t="s">
        <v>167</v>
      </c>
      <c r="M29" s="64">
        <v>32608</v>
      </c>
      <c r="N29" s="51">
        <v>24450</v>
      </c>
      <c r="O29" s="47" t="s">
        <v>22</v>
      </c>
      <c r="P29" s="51" t="s">
        <v>22</v>
      </c>
      <c r="Q29" s="56">
        <v>24850</v>
      </c>
      <c r="R29" s="56">
        <v>0.5</v>
      </c>
      <c r="S29" s="56">
        <f t="shared" si="0"/>
        <v>400</v>
      </c>
      <c r="T29" s="56">
        <v>24850</v>
      </c>
      <c r="U29" s="56">
        <f t="shared" si="3"/>
        <v>1491</v>
      </c>
      <c r="V29" s="56">
        <v>1</v>
      </c>
      <c r="W29" s="56">
        <f t="shared" si="6"/>
        <v>820</v>
      </c>
      <c r="X29" s="56" t="s">
        <v>22</v>
      </c>
      <c r="Y29" s="56"/>
      <c r="Z29" s="56"/>
      <c r="AA29" s="56">
        <v>25670</v>
      </c>
      <c r="AB29" s="56">
        <f t="shared" si="1"/>
        <v>271</v>
      </c>
      <c r="AC29" s="55">
        <f t="shared" si="2"/>
        <v>1.5</v>
      </c>
      <c r="AD29" s="45">
        <f t="shared" si="4"/>
        <v>820</v>
      </c>
      <c r="AE29" s="47" t="s">
        <v>174</v>
      </c>
      <c r="AF29" s="57">
        <v>3410101181061</v>
      </c>
      <c r="AG29" s="92" t="s">
        <v>182</v>
      </c>
      <c r="AH29" s="104" t="s">
        <v>183</v>
      </c>
      <c r="AI29" s="44">
        <f t="shared" si="5"/>
        <v>820</v>
      </c>
      <c r="AJ29" s="93"/>
    </row>
    <row r="30" spans="1:36" ht="23.25" customHeight="1">
      <c r="A30" s="47">
        <v>25</v>
      </c>
      <c r="B30" s="48" t="s">
        <v>80</v>
      </c>
      <c r="C30" s="49" t="s">
        <v>81</v>
      </c>
      <c r="D30" s="50" t="s">
        <v>31</v>
      </c>
      <c r="E30" s="50" t="s">
        <v>29</v>
      </c>
      <c r="F30" s="49" t="s">
        <v>16</v>
      </c>
      <c r="G30" s="47" t="s">
        <v>20</v>
      </c>
      <c r="H30" s="47">
        <v>3</v>
      </c>
      <c r="I30" s="51">
        <v>41610</v>
      </c>
      <c r="J30" s="50">
        <v>95</v>
      </c>
      <c r="K30" s="63">
        <v>32611</v>
      </c>
      <c r="L30" s="53" t="s">
        <v>167</v>
      </c>
      <c r="M30" s="64">
        <v>32611</v>
      </c>
      <c r="N30" s="51">
        <v>27480</v>
      </c>
      <c r="O30" s="47" t="s">
        <v>28</v>
      </c>
      <c r="P30" s="51" t="s">
        <v>28</v>
      </c>
      <c r="Q30" s="56">
        <v>28560</v>
      </c>
      <c r="R30" s="56">
        <v>1</v>
      </c>
      <c r="S30" s="56">
        <f t="shared" si="0"/>
        <v>1080</v>
      </c>
      <c r="T30" s="56">
        <v>28560</v>
      </c>
      <c r="U30" s="56">
        <f t="shared" si="3"/>
        <v>1713.6</v>
      </c>
      <c r="V30" s="56">
        <v>1</v>
      </c>
      <c r="W30" s="56">
        <f t="shared" si="6"/>
        <v>1120</v>
      </c>
      <c r="X30" s="56" t="s">
        <v>28</v>
      </c>
      <c r="Y30" s="56"/>
      <c r="Z30" s="56"/>
      <c r="AA30" s="56">
        <v>29680</v>
      </c>
      <c r="AB30" s="56">
        <f t="shared" si="1"/>
        <v>-486.4000000000001</v>
      </c>
      <c r="AC30" s="55">
        <f t="shared" si="2"/>
        <v>2</v>
      </c>
      <c r="AD30" s="45">
        <f t="shared" si="4"/>
        <v>1120</v>
      </c>
      <c r="AE30" s="47" t="s">
        <v>174</v>
      </c>
      <c r="AF30" s="57">
        <v>3411700222156</v>
      </c>
      <c r="AG30" s="92" t="s">
        <v>182</v>
      </c>
      <c r="AH30" s="104" t="s">
        <v>183</v>
      </c>
      <c r="AI30" s="44">
        <f t="shared" si="5"/>
        <v>1120</v>
      </c>
      <c r="AJ30" s="93"/>
    </row>
    <row r="31" spans="1:36" ht="23.25" customHeight="1">
      <c r="A31" s="47">
        <v>26</v>
      </c>
      <c r="B31" s="48" t="s">
        <v>82</v>
      </c>
      <c r="C31" s="49" t="s">
        <v>83</v>
      </c>
      <c r="D31" s="49" t="s">
        <v>35</v>
      </c>
      <c r="E31" s="50" t="s">
        <v>24</v>
      </c>
      <c r="F31" s="49" t="s">
        <v>17</v>
      </c>
      <c r="G31" s="47" t="s">
        <v>20</v>
      </c>
      <c r="H31" s="47">
        <v>3</v>
      </c>
      <c r="I31" s="51">
        <v>41610</v>
      </c>
      <c r="J31" s="50">
        <v>90</v>
      </c>
      <c r="K31" s="63">
        <v>32615</v>
      </c>
      <c r="L31" s="53" t="s">
        <v>167</v>
      </c>
      <c r="M31" s="64">
        <v>32615</v>
      </c>
      <c r="N31" s="51">
        <v>29110</v>
      </c>
      <c r="O31" s="47" t="s">
        <v>28</v>
      </c>
      <c r="P31" s="51" t="s">
        <v>28</v>
      </c>
      <c r="Q31" s="56">
        <v>29680</v>
      </c>
      <c r="R31" s="56">
        <v>0.5</v>
      </c>
      <c r="S31" s="56">
        <f t="shared" si="0"/>
        <v>570</v>
      </c>
      <c r="T31" s="56">
        <v>29680</v>
      </c>
      <c r="U31" s="56">
        <f t="shared" si="3"/>
        <v>1780.8</v>
      </c>
      <c r="V31" s="56">
        <v>1</v>
      </c>
      <c r="W31" s="56">
        <f t="shared" si="6"/>
        <v>1110</v>
      </c>
      <c r="X31" s="56" t="s">
        <v>28</v>
      </c>
      <c r="Y31" s="56"/>
      <c r="Z31" s="56"/>
      <c r="AA31" s="56">
        <v>30790</v>
      </c>
      <c r="AB31" s="56">
        <f t="shared" si="1"/>
        <v>100.79999999999995</v>
      </c>
      <c r="AC31" s="55">
        <f t="shared" si="2"/>
        <v>1.5</v>
      </c>
      <c r="AD31" s="45">
        <f t="shared" si="4"/>
        <v>1110</v>
      </c>
      <c r="AE31" s="47" t="s">
        <v>174</v>
      </c>
      <c r="AF31" s="57">
        <v>3410101579871</v>
      </c>
      <c r="AG31" s="92" t="s">
        <v>182</v>
      </c>
      <c r="AH31" s="104" t="s">
        <v>183</v>
      </c>
      <c r="AI31" s="44">
        <f t="shared" si="5"/>
        <v>1110</v>
      </c>
      <c r="AJ31" s="93"/>
    </row>
    <row r="32" spans="1:46" s="24" customFormat="1" ht="23.25" customHeight="1">
      <c r="A32" s="47">
        <v>27</v>
      </c>
      <c r="B32" s="48" t="s">
        <v>84</v>
      </c>
      <c r="C32" s="49" t="s">
        <v>85</v>
      </c>
      <c r="D32" s="50" t="s">
        <v>31</v>
      </c>
      <c r="E32" s="50" t="s">
        <v>29</v>
      </c>
      <c r="F32" s="49" t="s">
        <v>16</v>
      </c>
      <c r="G32" s="47" t="s">
        <v>20</v>
      </c>
      <c r="H32" s="47">
        <v>3</v>
      </c>
      <c r="I32" s="51">
        <v>41610</v>
      </c>
      <c r="J32" s="50">
        <v>91</v>
      </c>
      <c r="K32" s="63">
        <v>32616</v>
      </c>
      <c r="L32" s="53" t="s">
        <v>167</v>
      </c>
      <c r="M32" s="64">
        <v>32616</v>
      </c>
      <c r="N32" s="51">
        <v>28030</v>
      </c>
      <c r="O32" s="47" t="s">
        <v>28</v>
      </c>
      <c r="P32" s="51" t="s">
        <v>28</v>
      </c>
      <c r="Q32" s="56">
        <v>28560</v>
      </c>
      <c r="R32" s="56">
        <v>0.5</v>
      </c>
      <c r="S32" s="56">
        <f t="shared" si="0"/>
        <v>530</v>
      </c>
      <c r="T32" s="56">
        <v>28560</v>
      </c>
      <c r="U32" s="56">
        <f t="shared" si="3"/>
        <v>1713.6</v>
      </c>
      <c r="V32" s="56">
        <v>1</v>
      </c>
      <c r="W32" s="56">
        <f t="shared" si="6"/>
        <v>1120</v>
      </c>
      <c r="X32" s="56" t="s">
        <v>28</v>
      </c>
      <c r="Y32" s="56"/>
      <c r="Z32" s="56"/>
      <c r="AA32" s="56">
        <v>29680</v>
      </c>
      <c r="AB32" s="56">
        <f t="shared" si="1"/>
        <v>63.59999999999991</v>
      </c>
      <c r="AC32" s="55">
        <f t="shared" si="2"/>
        <v>1.5</v>
      </c>
      <c r="AD32" s="45">
        <f t="shared" si="4"/>
        <v>1120</v>
      </c>
      <c r="AE32" s="47" t="s">
        <v>174</v>
      </c>
      <c r="AF32" s="57">
        <v>3411700183843</v>
      </c>
      <c r="AG32" s="92" t="s">
        <v>182</v>
      </c>
      <c r="AH32" s="104" t="s">
        <v>183</v>
      </c>
      <c r="AI32" s="44">
        <f t="shared" si="5"/>
        <v>1120</v>
      </c>
      <c r="AJ32" s="99"/>
      <c r="AK32" s="62"/>
      <c r="AL32" s="62"/>
      <c r="AM32" s="62"/>
      <c r="AN32" s="62"/>
      <c r="AO32" s="62"/>
      <c r="AP32" s="62"/>
      <c r="AQ32" s="62"/>
      <c r="AR32" s="62"/>
      <c r="AS32" s="62"/>
      <c r="AT32" s="62"/>
    </row>
    <row r="33" spans="1:36" ht="23.25" customHeight="1">
      <c r="A33" s="47">
        <v>28</v>
      </c>
      <c r="B33" s="48" t="s">
        <v>86</v>
      </c>
      <c r="C33" s="49" t="s">
        <v>87</v>
      </c>
      <c r="D33" s="50" t="s">
        <v>31</v>
      </c>
      <c r="E33" s="50" t="s">
        <v>29</v>
      </c>
      <c r="F33" s="49" t="s">
        <v>16</v>
      </c>
      <c r="G33" s="47" t="s">
        <v>20</v>
      </c>
      <c r="H33" s="47">
        <v>3</v>
      </c>
      <c r="I33" s="51">
        <v>41610</v>
      </c>
      <c r="J33" s="50">
        <v>94</v>
      </c>
      <c r="K33" s="63">
        <v>32617</v>
      </c>
      <c r="L33" s="53" t="s">
        <v>167</v>
      </c>
      <c r="M33" s="64">
        <v>32617</v>
      </c>
      <c r="N33" s="51">
        <v>28560</v>
      </c>
      <c r="O33" s="47" t="s">
        <v>28</v>
      </c>
      <c r="P33" s="51" t="s">
        <v>28</v>
      </c>
      <c r="Q33" s="56">
        <v>29110</v>
      </c>
      <c r="R33" s="56">
        <v>0.5</v>
      </c>
      <c r="S33" s="56">
        <f t="shared" si="0"/>
        <v>550</v>
      </c>
      <c r="T33" s="56">
        <v>29110</v>
      </c>
      <c r="U33" s="56">
        <f t="shared" si="3"/>
        <v>1746.6</v>
      </c>
      <c r="V33" s="56">
        <v>1</v>
      </c>
      <c r="W33" s="56">
        <f t="shared" si="6"/>
        <v>1110</v>
      </c>
      <c r="X33" s="56" t="s">
        <v>28</v>
      </c>
      <c r="Y33" s="56"/>
      <c r="Z33" s="56"/>
      <c r="AA33" s="56">
        <v>30220</v>
      </c>
      <c r="AB33" s="56">
        <f t="shared" si="1"/>
        <v>86.59999999999991</v>
      </c>
      <c r="AC33" s="55">
        <f t="shared" si="2"/>
        <v>1.5</v>
      </c>
      <c r="AD33" s="45">
        <f t="shared" si="4"/>
        <v>1110</v>
      </c>
      <c r="AE33" s="47" t="s">
        <v>174</v>
      </c>
      <c r="AF33" s="57">
        <v>3411700418247</v>
      </c>
      <c r="AG33" s="92" t="s">
        <v>182</v>
      </c>
      <c r="AH33" s="104" t="s">
        <v>183</v>
      </c>
      <c r="AI33" s="44">
        <f t="shared" si="5"/>
        <v>1110</v>
      </c>
      <c r="AJ33" s="93"/>
    </row>
    <row r="34" spans="1:46" s="61" customFormat="1" ht="23.25" customHeight="1">
      <c r="A34" s="47">
        <v>29</v>
      </c>
      <c r="B34" s="48" t="s">
        <v>88</v>
      </c>
      <c r="C34" s="49" t="s">
        <v>89</v>
      </c>
      <c r="D34" s="50" t="s">
        <v>39</v>
      </c>
      <c r="E34" s="50" t="s">
        <v>15</v>
      </c>
      <c r="F34" s="49" t="s">
        <v>16</v>
      </c>
      <c r="G34" s="47" t="s">
        <v>10</v>
      </c>
      <c r="H34" s="47">
        <v>2</v>
      </c>
      <c r="I34" s="51">
        <v>25670</v>
      </c>
      <c r="J34" s="50">
        <v>98</v>
      </c>
      <c r="K34" s="63">
        <v>32625</v>
      </c>
      <c r="L34" s="53" t="s">
        <v>167</v>
      </c>
      <c r="M34" s="64">
        <v>32625</v>
      </c>
      <c r="N34" s="51">
        <v>20040</v>
      </c>
      <c r="O34" s="47" t="s">
        <v>23</v>
      </c>
      <c r="P34" s="51" t="s">
        <v>23</v>
      </c>
      <c r="Q34" s="56">
        <v>20360</v>
      </c>
      <c r="R34" s="56">
        <v>0.5</v>
      </c>
      <c r="S34" s="56">
        <f t="shared" si="0"/>
        <v>320</v>
      </c>
      <c r="T34" s="56">
        <v>20360</v>
      </c>
      <c r="U34" s="56">
        <f t="shared" si="3"/>
        <v>1221.6</v>
      </c>
      <c r="V34" s="56">
        <v>1</v>
      </c>
      <c r="W34" s="56">
        <f t="shared" si="6"/>
        <v>650</v>
      </c>
      <c r="X34" s="56" t="s">
        <v>23</v>
      </c>
      <c r="Y34" s="56"/>
      <c r="Z34" s="56"/>
      <c r="AA34" s="56">
        <v>21010</v>
      </c>
      <c r="AB34" s="56">
        <f t="shared" si="1"/>
        <v>251.5999999999999</v>
      </c>
      <c r="AC34" s="55">
        <f t="shared" si="2"/>
        <v>1.5</v>
      </c>
      <c r="AD34" s="45">
        <f t="shared" si="4"/>
        <v>650</v>
      </c>
      <c r="AE34" s="47" t="s">
        <v>174</v>
      </c>
      <c r="AF34" s="57">
        <v>3411900007771</v>
      </c>
      <c r="AG34" s="92" t="s">
        <v>182</v>
      </c>
      <c r="AH34" s="104" t="s">
        <v>183</v>
      </c>
      <c r="AI34" s="44">
        <f t="shared" si="5"/>
        <v>650</v>
      </c>
      <c r="AJ34" s="93"/>
      <c r="AK34" s="60"/>
      <c r="AL34" s="60"/>
      <c r="AM34" s="60"/>
      <c r="AN34" s="60"/>
      <c r="AO34" s="60"/>
      <c r="AP34" s="60"/>
      <c r="AQ34" s="60"/>
      <c r="AR34" s="60"/>
      <c r="AS34" s="60"/>
      <c r="AT34" s="60"/>
    </row>
    <row r="35" spans="1:46" s="24" customFormat="1" ht="23.25" customHeight="1">
      <c r="A35" s="47">
        <v>30</v>
      </c>
      <c r="B35" s="48" t="s">
        <v>90</v>
      </c>
      <c r="C35" s="49" t="s">
        <v>91</v>
      </c>
      <c r="D35" s="50" t="s">
        <v>31</v>
      </c>
      <c r="E35" s="50" t="s">
        <v>29</v>
      </c>
      <c r="F35" s="49" t="s">
        <v>16</v>
      </c>
      <c r="G35" s="47" t="s">
        <v>20</v>
      </c>
      <c r="H35" s="47">
        <v>3</v>
      </c>
      <c r="I35" s="51">
        <v>41610</v>
      </c>
      <c r="J35" s="50">
        <v>98</v>
      </c>
      <c r="K35" s="63">
        <v>32627</v>
      </c>
      <c r="L35" s="53" t="s">
        <v>167</v>
      </c>
      <c r="M35" s="64">
        <v>32627</v>
      </c>
      <c r="N35" s="51">
        <v>25970</v>
      </c>
      <c r="O35" s="47" t="s">
        <v>28</v>
      </c>
      <c r="P35" s="51" t="s">
        <v>28</v>
      </c>
      <c r="Q35" s="56">
        <v>26460</v>
      </c>
      <c r="R35" s="56">
        <v>0.5</v>
      </c>
      <c r="S35" s="56">
        <f t="shared" si="0"/>
        <v>490</v>
      </c>
      <c r="T35" s="56">
        <v>26460</v>
      </c>
      <c r="U35" s="56">
        <f t="shared" si="3"/>
        <v>1587.6</v>
      </c>
      <c r="V35" s="56">
        <v>1</v>
      </c>
      <c r="W35" s="56">
        <f t="shared" si="6"/>
        <v>1020</v>
      </c>
      <c r="X35" s="56" t="s">
        <v>28</v>
      </c>
      <c r="Y35" s="56"/>
      <c r="Z35" s="56"/>
      <c r="AA35" s="56">
        <v>27480</v>
      </c>
      <c r="AB35" s="56">
        <f t="shared" si="1"/>
        <v>77.59999999999991</v>
      </c>
      <c r="AC35" s="55">
        <f t="shared" si="2"/>
        <v>1.5</v>
      </c>
      <c r="AD35" s="45">
        <f t="shared" si="4"/>
        <v>1020</v>
      </c>
      <c r="AE35" s="47" t="s">
        <v>174</v>
      </c>
      <c r="AF35" s="57">
        <v>3411700560477</v>
      </c>
      <c r="AG35" s="92" t="s">
        <v>182</v>
      </c>
      <c r="AH35" s="104" t="s">
        <v>183</v>
      </c>
      <c r="AI35" s="44">
        <f t="shared" si="5"/>
        <v>1020</v>
      </c>
      <c r="AJ35" s="99"/>
      <c r="AK35" s="62"/>
      <c r="AL35" s="62"/>
      <c r="AM35" s="62"/>
      <c r="AN35" s="62"/>
      <c r="AO35" s="62"/>
      <c r="AP35" s="62"/>
      <c r="AQ35" s="62"/>
      <c r="AR35" s="62"/>
      <c r="AS35" s="62"/>
      <c r="AT35" s="62"/>
    </row>
    <row r="36" spans="1:36" ht="23.25" customHeight="1">
      <c r="A36" s="47">
        <v>31</v>
      </c>
      <c r="B36" s="48" t="s">
        <v>92</v>
      </c>
      <c r="C36" s="49" t="s">
        <v>93</v>
      </c>
      <c r="D36" s="50" t="s">
        <v>33</v>
      </c>
      <c r="E36" s="50" t="s">
        <v>29</v>
      </c>
      <c r="F36" s="49" t="s">
        <v>16</v>
      </c>
      <c r="G36" s="47" t="s">
        <v>30</v>
      </c>
      <c r="H36" s="47">
        <v>3</v>
      </c>
      <c r="I36" s="51">
        <v>41610</v>
      </c>
      <c r="J36" s="50">
        <v>94</v>
      </c>
      <c r="K36" s="63">
        <v>32631</v>
      </c>
      <c r="L36" s="53" t="s">
        <v>167</v>
      </c>
      <c r="M36" s="64">
        <v>32631</v>
      </c>
      <c r="N36" s="51">
        <v>25670</v>
      </c>
      <c r="O36" s="47" t="s">
        <v>28</v>
      </c>
      <c r="P36" s="51" t="s">
        <v>28</v>
      </c>
      <c r="Q36" s="56">
        <v>26460</v>
      </c>
      <c r="R36" s="56">
        <v>0.5</v>
      </c>
      <c r="S36" s="56">
        <f t="shared" si="0"/>
        <v>790</v>
      </c>
      <c r="T36" s="56">
        <v>26460</v>
      </c>
      <c r="U36" s="56">
        <f t="shared" si="3"/>
        <v>1587.6</v>
      </c>
      <c r="V36" s="56">
        <v>1</v>
      </c>
      <c r="W36" s="56">
        <f t="shared" si="6"/>
        <v>1020</v>
      </c>
      <c r="X36" s="56" t="s">
        <v>28</v>
      </c>
      <c r="Y36" s="56"/>
      <c r="Z36" s="56"/>
      <c r="AA36" s="56">
        <v>27480</v>
      </c>
      <c r="AB36" s="56">
        <f t="shared" si="1"/>
        <v>-222.4000000000001</v>
      </c>
      <c r="AC36" s="55">
        <f t="shared" si="2"/>
        <v>1.5</v>
      </c>
      <c r="AD36" s="45">
        <f t="shared" si="4"/>
        <v>1020</v>
      </c>
      <c r="AE36" s="47" t="s">
        <v>174</v>
      </c>
      <c r="AF36" s="57">
        <v>3411700668995</v>
      </c>
      <c r="AG36" s="92" t="s">
        <v>182</v>
      </c>
      <c r="AH36" s="104" t="s">
        <v>183</v>
      </c>
      <c r="AI36" s="44">
        <f t="shared" si="5"/>
        <v>1020</v>
      </c>
      <c r="AJ36" s="93"/>
    </row>
    <row r="37" spans="1:36" ht="23.25" customHeight="1">
      <c r="A37" s="47">
        <v>32</v>
      </c>
      <c r="B37" s="48" t="s">
        <v>94</v>
      </c>
      <c r="C37" s="49" t="s">
        <v>95</v>
      </c>
      <c r="D37" s="50" t="s">
        <v>31</v>
      </c>
      <c r="E37" s="50" t="s">
        <v>29</v>
      </c>
      <c r="F37" s="49" t="s">
        <v>16</v>
      </c>
      <c r="G37" s="47" t="s">
        <v>20</v>
      </c>
      <c r="H37" s="47">
        <v>3</v>
      </c>
      <c r="I37" s="51">
        <v>41610</v>
      </c>
      <c r="J37" s="50">
        <v>86</v>
      </c>
      <c r="K37" s="63">
        <v>32635</v>
      </c>
      <c r="L37" s="53" t="s">
        <v>167</v>
      </c>
      <c r="M37" s="64">
        <v>32635</v>
      </c>
      <c r="N37" s="51">
        <v>26980</v>
      </c>
      <c r="O37" s="47" t="s">
        <v>28</v>
      </c>
      <c r="P37" s="51" t="s">
        <v>28</v>
      </c>
      <c r="Q37" s="56">
        <v>27480</v>
      </c>
      <c r="R37" s="56">
        <v>0.5</v>
      </c>
      <c r="S37" s="56">
        <f t="shared" si="0"/>
        <v>500</v>
      </c>
      <c r="T37" s="56">
        <v>27480</v>
      </c>
      <c r="U37" s="56">
        <f t="shared" si="3"/>
        <v>1648.8</v>
      </c>
      <c r="V37" s="56">
        <v>1</v>
      </c>
      <c r="W37" s="56">
        <f t="shared" si="6"/>
        <v>1080</v>
      </c>
      <c r="X37" s="56" t="s">
        <v>28</v>
      </c>
      <c r="Y37" s="56"/>
      <c r="Z37" s="56"/>
      <c r="AA37" s="56">
        <v>28560</v>
      </c>
      <c r="AB37" s="56">
        <f t="shared" si="1"/>
        <v>68.79999999999995</v>
      </c>
      <c r="AC37" s="55">
        <f t="shared" si="2"/>
        <v>1.5</v>
      </c>
      <c r="AD37" s="45">
        <f t="shared" si="4"/>
        <v>1080</v>
      </c>
      <c r="AE37" s="47" t="s">
        <v>174</v>
      </c>
      <c r="AF37" s="57">
        <v>3411700744390</v>
      </c>
      <c r="AG37" s="92" t="s">
        <v>182</v>
      </c>
      <c r="AH37" s="104" t="s">
        <v>183</v>
      </c>
      <c r="AI37" s="44">
        <f t="shared" si="5"/>
        <v>1080</v>
      </c>
      <c r="AJ37" s="93"/>
    </row>
    <row r="38" spans="1:36" ht="23.25" customHeight="1">
      <c r="A38" s="47">
        <v>33</v>
      </c>
      <c r="B38" s="48" t="s">
        <v>96</v>
      </c>
      <c r="C38" s="49" t="s">
        <v>97</v>
      </c>
      <c r="D38" s="50" t="s">
        <v>31</v>
      </c>
      <c r="E38" s="50" t="s">
        <v>29</v>
      </c>
      <c r="F38" s="49" t="s">
        <v>16</v>
      </c>
      <c r="G38" s="47" t="s">
        <v>30</v>
      </c>
      <c r="H38" s="47">
        <v>3</v>
      </c>
      <c r="I38" s="51">
        <v>41610</v>
      </c>
      <c r="J38" s="50">
        <v>98</v>
      </c>
      <c r="K38" s="63">
        <v>32637</v>
      </c>
      <c r="L38" s="53" t="s">
        <v>167</v>
      </c>
      <c r="M38" s="64">
        <v>32637</v>
      </c>
      <c r="N38" s="51">
        <v>26980</v>
      </c>
      <c r="O38" s="47" t="s">
        <v>28</v>
      </c>
      <c r="P38" s="51" t="s">
        <v>28</v>
      </c>
      <c r="Q38" s="56">
        <v>27480</v>
      </c>
      <c r="R38" s="56">
        <v>0.5</v>
      </c>
      <c r="S38" s="56">
        <f aca="true" t="shared" si="7" ref="S38:S62">Q38-N38</f>
        <v>500</v>
      </c>
      <c r="T38" s="56">
        <v>27480</v>
      </c>
      <c r="U38" s="56">
        <f t="shared" si="3"/>
        <v>1648.8</v>
      </c>
      <c r="V38" s="56">
        <v>1.5</v>
      </c>
      <c r="W38" s="56">
        <f t="shared" si="6"/>
        <v>1630</v>
      </c>
      <c r="X38" s="56" t="s">
        <v>28</v>
      </c>
      <c r="Y38" s="56"/>
      <c r="Z38" s="56"/>
      <c r="AA38" s="56">
        <v>29110</v>
      </c>
      <c r="AB38" s="56">
        <f aca="true" t="shared" si="8" ref="AB38:AB62">U38-S38-W38</f>
        <v>-481.20000000000005</v>
      </c>
      <c r="AC38" s="55">
        <f t="shared" si="2"/>
        <v>2</v>
      </c>
      <c r="AD38" s="45">
        <f t="shared" si="4"/>
        <v>1630</v>
      </c>
      <c r="AE38" s="47" t="s">
        <v>175</v>
      </c>
      <c r="AF38" s="57">
        <v>3410102299251</v>
      </c>
      <c r="AG38" s="92" t="s">
        <v>182</v>
      </c>
      <c r="AH38" s="104" t="s">
        <v>183</v>
      </c>
      <c r="AI38" s="44">
        <f t="shared" si="5"/>
        <v>1630</v>
      </c>
      <c r="AJ38" s="93"/>
    </row>
    <row r="39" spans="1:36" ht="23.25" customHeight="1">
      <c r="A39" s="47">
        <v>34</v>
      </c>
      <c r="B39" s="48" t="s">
        <v>98</v>
      </c>
      <c r="C39" s="49" t="s">
        <v>99</v>
      </c>
      <c r="D39" s="50" t="s">
        <v>31</v>
      </c>
      <c r="E39" s="50" t="s">
        <v>29</v>
      </c>
      <c r="F39" s="49" t="s">
        <v>16</v>
      </c>
      <c r="G39" s="47" t="s">
        <v>20</v>
      </c>
      <c r="H39" s="47">
        <v>3</v>
      </c>
      <c r="I39" s="51">
        <v>41610</v>
      </c>
      <c r="J39" s="50">
        <v>99</v>
      </c>
      <c r="K39" s="63">
        <v>32638</v>
      </c>
      <c r="L39" s="53" t="s">
        <v>167</v>
      </c>
      <c r="M39" s="64">
        <v>32638</v>
      </c>
      <c r="N39" s="51">
        <v>28030</v>
      </c>
      <c r="O39" s="47" t="s">
        <v>28</v>
      </c>
      <c r="P39" s="51" t="s">
        <v>28</v>
      </c>
      <c r="Q39" s="56">
        <v>28560</v>
      </c>
      <c r="R39" s="56">
        <v>0.5</v>
      </c>
      <c r="S39" s="56">
        <f t="shared" si="7"/>
        <v>530</v>
      </c>
      <c r="T39" s="56">
        <v>28560</v>
      </c>
      <c r="U39" s="56">
        <f t="shared" si="3"/>
        <v>1713.6</v>
      </c>
      <c r="V39" s="56">
        <v>1</v>
      </c>
      <c r="W39" s="56">
        <f t="shared" si="6"/>
        <v>1120</v>
      </c>
      <c r="X39" s="56" t="s">
        <v>28</v>
      </c>
      <c r="Y39" s="56"/>
      <c r="Z39" s="56"/>
      <c r="AA39" s="56">
        <v>29680</v>
      </c>
      <c r="AB39" s="56">
        <f t="shared" si="8"/>
        <v>63.59999999999991</v>
      </c>
      <c r="AC39" s="55">
        <f t="shared" si="2"/>
        <v>1.5</v>
      </c>
      <c r="AD39" s="45">
        <f t="shared" si="4"/>
        <v>1120</v>
      </c>
      <c r="AE39" s="47" t="s">
        <v>174</v>
      </c>
      <c r="AF39" s="57">
        <v>3411700707001</v>
      </c>
      <c r="AG39" s="92" t="s">
        <v>182</v>
      </c>
      <c r="AH39" s="104" t="s">
        <v>183</v>
      </c>
      <c r="AI39" s="44">
        <f t="shared" si="5"/>
        <v>1120</v>
      </c>
      <c r="AJ39" s="93"/>
    </row>
    <row r="40" spans="1:36" ht="23.25" customHeight="1">
      <c r="A40" s="47">
        <v>35</v>
      </c>
      <c r="B40" s="48" t="s">
        <v>100</v>
      </c>
      <c r="C40" s="49" t="s">
        <v>101</v>
      </c>
      <c r="D40" s="50" t="s">
        <v>31</v>
      </c>
      <c r="E40" s="50" t="s">
        <v>29</v>
      </c>
      <c r="F40" s="49" t="s">
        <v>16</v>
      </c>
      <c r="G40" s="47" t="s">
        <v>20</v>
      </c>
      <c r="H40" s="47">
        <v>3</v>
      </c>
      <c r="I40" s="51">
        <v>41610</v>
      </c>
      <c r="J40" s="50">
        <v>85</v>
      </c>
      <c r="K40" s="63">
        <v>32641</v>
      </c>
      <c r="L40" s="53" t="s">
        <v>167</v>
      </c>
      <c r="M40" s="64">
        <v>32641</v>
      </c>
      <c r="N40" s="51">
        <v>26460</v>
      </c>
      <c r="O40" s="47" t="s">
        <v>28</v>
      </c>
      <c r="P40" s="51" t="s">
        <v>28</v>
      </c>
      <c r="Q40" s="56">
        <v>26980</v>
      </c>
      <c r="R40" s="56">
        <v>0.5</v>
      </c>
      <c r="S40" s="56">
        <f t="shared" si="7"/>
        <v>520</v>
      </c>
      <c r="T40" s="56">
        <v>26980</v>
      </c>
      <c r="U40" s="56">
        <f t="shared" si="3"/>
        <v>1618.8</v>
      </c>
      <c r="V40" s="56">
        <v>1</v>
      </c>
      <c r="W40" s="56">
        <f t="shared" si="6"/>
        <v>1050</v>
      </c>
      <c r="X40" s="56" t="s">
        <v>28</v>
      </c>
      <c r="Y40" s="56"/>
      <c r="Z40" s="56"/>
      <c r="AA40" s="56">
        <v>28030</v>
      </c>
      <c r="AB40" s="56">
        <f t="shared" si="8"/>
        <v>48.799999999999955</v>
      </c>
      <c r="AC40" s="55"/>
      <c r="AD40" s="45">
        <f t="shared" si="4"/>
        <v>1050</v>
      </c>
      <c r="AE40" s="47" t="s">
        <v>174</v>
      </c>
      <c r="AF40" s="57">
        <v>3411700091817</v>
      </c>
      <c r="AG40" s="92" t="s">
        <v>182</v>
      </c>
      <c r="AH40" s="104" t="s">
        <v>183</v>
      </c>
      <c r="AI40" s="44">
        <f t="shared" si="5"/>
        <v>1050</v>
      </c>
      <c r="AJ40" s="93"/>
    </row>
    <row r="41" spans="1:36" ht="23.25" customHeight="1">
      <c r="A41" s="47">
        <v>36</v>
      </c>
      <c r="B41" s="48" t="s">
        <v>102</v>
      </c>
      <c r="C41" s="49" t="s">
        <v>103</v>
      </c>
      <c r="D41" s="50" t="s">
        <v>31</v>
      </c>
      <c r="E41" s="50" t="s">
        <v>29</v>
      </c>
      <c r="F41" s="49" t="s">
        <v>16</v>
      </c>
      <c r="G41" s="47" t="s">
        <v>20</v>
      </c>
      <c r="H41" s="47">
        <v>3</v>
      </c>
      <c r="I41" s="51">
        <v>41610</v>
      </c>
      <c r="J41" s="50">
        <v>95</v>
      </c>
      <c r="K41" s="63">
        <v>32643</v>
      </c>
      <c r="L41" s="53" t="s">
        <v>167</v>
      </c>
      <c r="M41" s="64">
        <v>32643</v>
      </c>
      <c r="N41" s="51">
        <v>28030</v>
      </c>
      <c r="O41" s="47" t="s">
        <v>28</v>
      </c>
      <c r="P41" s="51" t="s">
        <v>28</v>
      </c>
      <c r="Q41" s="56">
        <v>28560</v>
      </c>
      <c r="R41" s="56">
        <v>0.5</v>
      </c>
      <c r="S41" s="56">
        <f t="shared" si="7"/>
        <v>530</v>
      </c>
      <c r="T41" s="56">
        <v>28560</v>
      </c>
      <c r="U41" s="56">
        <f t="shared" si="3"/>
        <v>1713.6</v>
      </c>
      <c r="V41" s="56">
        <v>1</v>
      </c>
      <c r="W41" s="56">
        <f t="shared" si="6"/>
        <v>1120</v>
      </c>
      <c r="X41" s="56" t="s">
        <v>28</v>
      </c>
      <c r="Y41" s="56"/>
      <c r="Z41" s="56"/>
      <c r="AA41" s="56">
        <v>29680</v>
      </c>
      <c r="AB41" s="56">
        <f t="shared" si="8"/>
        <v>63.59999999999991</v>
      </c>
      <c r="AC41" s="55">
        <f aca="true" t="shared" si="9" ref="AC41:AC62">V41+R41</f>
        <v>1.5</v>
      </c>
      <c r="AD41" s="45">
        <f t="shared" si="4"/>
        <v>1120</v>
      </c>
      <c r="AE41" s="47" t="s">
        <v>174</v>
      </c>
      <c r="AF41" s="57">
        <v>3411700705777</v>
      </c>
      <c r="AG41" s="92" t="s">
        <v>182</v>
      </c>
      <c r="AH41" s="104" t="s">
        <v>183</v>
      </c>
      <c r="AI41" s="44">
        <f t="shared" si="5"/>
        <v>1120</v>
      </c>
      <c r="AJ41" s="93"/>
    </row>
    <row r="42" spans="1:36" ht="23.25" customHeight="1">
      <c r="A42" s="47">
        <v>37</v>
      </c>
      <c r="B42" s="48" t="s">
        <v>104</v>
      </c>
      <c r="C42" s="49" t="s">
        <v>105</v>
      </c>
      <c r="D42" s="50" t="s">
        <v>31</v>
      </c>
      <c r="E42" s="50" t="s">
        <v>29</v>
      </c>
      <c r="F42" s="49" t="s">
        <v>16</v>
      </c>
      <c r="G42" s="47" t="s">
        <v>20</v>
      </c>
      <c r="H42" s="47">
        <v>3</v>
      </c>
      <c r="I42" s="51">
        <v>41610</v>
      </c>
      <c r="J42" s="50">
        <v>93</v>
      </c>
      <c r="K42" s="63">
        <v>32648</v>
      </c>
      <c r="L42" s="53" t="s">
        <v>167</v>
      </c>
      <c r="M42" s="64">
        <v>32648</v>
      </c>
      <c r="N42" s="51">
        <v>28030</v>
      </c>
      <c r="O42" s="47" t="s">
        <v>28</v>
      </c>
      <c r="P42" s="51" t="s">
        <v>28</v>
      </c>
      <c r="Q42" s="56">
        <v>28560</v>
      </c>
      <c r="R42" s="56">
        <v>0.5</v>
      </c>
      <c r="S42" s="56">
        <f t="shared" si="7"/>
        <v>530</v>
      </c>
      <c r="T42" s="56">
        <v>28560</v>
      </c>
      <c r="U42" s="56">
        <f t="shared" si="3"/>
        <v>1713.6</v>
      </c>
      <c r="V42" s="56">
        <v>1</v>
      </c>
      <c r="W42" s="56">
        <f t="shared" si="6"/>
        <v>1120</v>
      </c>
      <c r="X42" s="56" t="s">
        <v>28</v>
      </c>
      <c r="Y42" s="56"/>
      <c r="Z42" s="56"/>
      <c r="AA42" s="56">
        <v>29680</v>
      </c>
      <c r="AB42" s="56">
        <f t="shared" si="8"/>
        <v>63.59999999999991</v>
      </c>
      <c r="AC42" s="55">
        <f t="shared" si="9"/>
        <v>1.5</v>
      </c>
      <c r="AD42" s="45">
        <f t="shared" si="4"/>
        <v>1120</v>
      </c>
      <c r="AE42" s="47" t="s">
        <v>174</v>
      </c>
      <c r="AF42" s="57">
        <v>3411700243889</v>
      </c>
      <c r="AG42" s="92" t="s">
        <v>182</v>
      </c>
      <c r="AH42" s="104" t="s">
        <v>183</v>
      </c>
      <c r="AI42" s="44">
        <f t="shared" si="5"/>
        <v>1120</v>
      </c>
      <c r="AJ42" s="93"/>
    </row>
    <row r="43" spans="1:36" ht="23.25" customHeight="1">
      <c r="A43" s="47">
        <v>38</v>
      </c>
      <c r="B43" s="59" t="s">
        <v>106</v>
      </c>
      <c r="C43" s="49" t="s">
        <v>107</v>
      </c>
      <c r="D43" s="50" t="s">
        <v>39</v>
      </c>
      <c r="E43" s="50" t="s">
        <v>29</v>
      </c>
      <c r="F43" s="49" t="s">
        <v>16</v>
      </c>
      <c r="G43" s="47" t="s">
        <v>30</v>
      </c>
      <c r="H43" s="47">
        <v>3</v>
      </c>
      <c r="I43" s="51">
        <v>41610</v>
      </c>
      <c r="J43" s="50">
        <v>95</v>
      </c>
      <c r="K43" s="63">
        <v>32649</v>
      </c>
      <c r="L43" s="53" t="s">
        <v>167</v>
      </c>
      <c r="M43" s="64">
        <v>32649</v>
      </c>
      <c r="N43" s="51">
        <v>26980</v>
      </c>
      <c r="O43" s="47" t="s">
        <v>28</v>
      </c>
      <c r="P43" s="51" t="s">
        <v>28</v>
      </c>
      <c r="Q43" s="56">
        <v>27480</v>
      </c>
      <c r="R43" s="56">
        <v>0.5</v>
      </c>
      <c r="S43" s="56">
        <f t="shared" si="7"/>
        <v>500</v>
      </c>
      <c r="T43" s="56">
        <v>27480</v>
      </c>
      <c r="U43" s="56">
        <f t="shared" si="3"/>
        <v>1648.8</v>
      </c>
      <c r="V43" s="56">
        <v>1</v>
      </c>
      <c r="W43" s="56">
        <f t="shared" si="6"/>
        <v>1080</v>
      </c>
      <c r="X43" s="56" t="s">
        <v>28</v>
      </c>
      <c r="Y43" s="56"/>
      <c r="Z43" s="56"/>
      <c r="AA43" s="56">
        <v>28560</v>
      </c>
      <c r="AB43" s="56">
        <f t="shared" si="8"/>
        <v>68.79999999999995</v>
      </c>
      <c r="AC43" s="55">
        <f t="shared" si="9"/>
        <v>1.5</v>
      </c>
      <c r="AD43" s="45">
        <f t="shared" si="4"/>
        <v>1080</v>
      </c>
      <c r="AE43" s="47" t="s">
        <v>174</v>
      </c>
      <c r="AF43" s="57">
        <v>3430700092987</v>
      </c>
      <c r="AG43" s="92" t="s">
        <v>182</v>
      </c>
      <c r="AH43" s="104" t="s">
        <v>183</v>
      </c>
      <c r="AI43" s="44">
        <f t="shared" si="5"/>
        <v>1080</v>
      </c>
      <c r="AJ43" s="93"/>
    </row>
    <row r="44" spans="1:46" s="61" customFormat="1" ht="23.25" customHeight="1">
      <c r="A44" s="47">
        <v>39</v>
      </c>
      <c r="B44" s="59" t="s">
        <v>108</v>
      </c>
      <c r="C44" s="49" t="s">
        <v>109</v>
      </c>
      <c r="D44" s="50" t="s">
        <v>39</v>
      </c>
      <c r="E44" s="50" t="s">
        <v>29</v>
      </c>
      <c r="F44" s="49" t="s">
        <v>16</v>
      </c>
      <c r="G44" s="47" t="s">
        <v>30</v>
      </c>
      <c r="H44" s="47">
        <v>3</v>
      </c>
      <c r="I44" s="51">
        <v>41610</v>
      </c>
      <c r="J44" s="50">
        <v>93</v>
      </c>
      <c r="K44" s="63">
        <v>32650</v>
      </c>
      <c r="L44" s="53" t="s">
        <v>167</v>
      </c>
      <c r="M44" s="64">
        <v>32650</v>
      </c>
      <c r="N44" s="51">
        <v>24450</v>
      </c>
      <c r="O44" s="47" t="s">
        <v>22</v>
      </c>
      <c r="P44" s="51" t="s">
        <v>22</v>
      </c>
      <c r="Q44" s="56">
        <v>24850</v>
      </c>
      <c r="R44" s="56">
        <v>0.5</v>
      </c>
      <c r="S44" s="56">
        <f t="shared" si="7"/>
        <v>400</v>
      </c>
      <c r="T44" s="56">
        <v>24850</v>
      </c>
      <c r="U44" s="56">
        <f t="shared" si="3"/>
        <v>1491</v>
      </c>
      <c r="V44" s="56">
        <v>1</v>
      </c>
      <c r="W44" s="56">
        <f t="shared" si="6"/>
        <v>820</v>
      </c>
      <c r="X44" s="56" t="s">
        <v>22</v>
      </c>
      <c r="Y44" s="56"/>
      <c r="Z44" s="56"/>
      <c r="AA44" s="56">
        <v>25670</v>
      </c>
      <c r="AB44" s="56">
        <f t="shared" si="8"/>
        <v>271</v>
      </c>
      <c r="AC44" s="55">
        <f t="shared" si="9"/>
        <v>1.5</v>
      </c>
      <c r="AD44" s="45">
        <f t="shared" si="4"/>
        <v>820</v>
      </c>
      <c r="AE44" s="47" t="s">
        <v>174</v>
      </c>
      <c r="AF44" s="57">
        <v>3410600622771</v>
      </c>
      <c r="AG44" s="92" t="s">
        <v>182</v>
      </c>
      <c r="AH44" s="104" t="s">
        <v>183</v>
      </c>
      <c r="AI44" s="44">
        <f t="shared" si="5"/>
        <v>820</v>
      </c>
      <c r="AJ44" s="93"/>
      <c r="AK44" s="60"/>
      <c r="AL44" s="60"/>
      <c r="AM44" s="60"/>
      <c r="AN44" s="60"/>
      <c r="AO44" s="60"/>
      <c r="AP44" s="60"/>
      <c r="AQ44" s="60"/>
      <c r="AR44" s="60"/>
      <c r="AS44" s="60"/>
      <c r="AT44" s="60"/>
    </row>
    <row r="45" spans="1:36" ht="23.25" customHeight="1">
      <c r="A45" s="47">
        <v>40</v>
      </c>
      <c r="B45" s="59" t="s">
        <v>110</v>
      </c>
      <c r="C45" s="49" t="s">
        <v>111</v>
      </c>
      <c r="D45" s="50" t="s">
        <v>39</v>
      </c>
      <c r="E45" s="50" t="s">
        <v>29</v>
      </c>
      <c r="F45" s="49" t="s">
        <v>16</v>
      </c>
      <c r="G45" s="47" t="s">
        <v>30</v>
      </c>
      <c r="H45" s="47">
        <v>3</v>
      </c>
      <c r="I45" s="51">
        <v>41610</v>
      </c>
      <c r="J45" s="50">
        <v>91</v>
      </c>
      <c r="K45" s="63">
        <v>32651</v>
      </c>
      <c r="L45" s="53" t="s">
        <v>167</v>
      </c>
      <c r="M45" s="64">
        <v>32651</v>
      </c>
      <c r="N45" s="51">
        <v>24450</v>
      </c>
      <c r="O45" s="47" t="s">
        <v>22</v>
      </c>
      <c r="P45" s="51" t="s">
        <v>22</v>
      </c>
      <c r="Q45" s="56">
        <v>24850</v>
      </c>
      <c r="R45" s="56">
        <v>0.5</v>
      </c>
      <c r="S45" s="56">
        <f t="shared" si="7"/>
        <v>400</v>
      </c>
      <c r="T45" s="56">
        <v>24850</v>
      </c>
      <c r="U45" s="56">
        <f t="shared" si="3"/>
        <v>1491</v>
      </c>
      <c r="V45" s="56">
        <v>1</v>
      </c>
      <c r="W45" s="56">
        <f t="shared" si="6"/>
        <v>820</v>
      </c>
      <c r="X45" s="56" t="s">
        <v>22</v>
      </c>
      <c r="Y45" s="56"/>
      <c r="Z45" s="56"/>
      <c r="AA45" s="56">
        <v>25670</v>
      </c>
      <c r="AB45" s="56">
        <f t="shared" si="8"/>
        <v>271</v>
      </c>
      <c r="AC45" s="55">
        <f t="shared" si="9"/>
        <v>1.5</v>
      </c>
      <c r="AD45" s="45">
        <f t="shared" si="4"/>
        <v>820</v>
      </c>
      <c r="AE45" s="47" t="s">
        <v>174</v>
      </c>
      <c r="AF45" s="57">
        <v>3411800336889</v>
      </c>
      <c r="AG45" s="92" t="s">
        <v>182</v>
      </c>
      <c r="AH45" s="104" t="s">
        <v>183</v>
      </c>
      <c r="AI45" s="44">
        <f t="shared" si="5"/>
        <v>820</v>
      </c>
      <c r="AJ45" s="93"/>
    </row>
    <row r="46" spans="1:46" s="24" customFormat="1" ht="23.25" customHeight="1">
      <c r="A46" s="47">
        <v>41</v>
      </c>
      <c r="B46" s="48" t="s">
        <v>112</v>
      </c>
      <c r="C46" s="49" t="s">
        <v>113</v>
      </c>
      <c r="D46" s="50" t="s">
        <v>31</v>
      </c>
      <c r="E46" s="50" t="s">
        <v>29</v>
      </c>
      <c r="F46" s="49" t="s">
        <v>16</v>
      </c>
      <c r="G46" s="47" t="s">
        <v>30</v>
      </c>
      <c r="H46" s="47">
        <v>3</v>
      </c>
      <c r="I46" s="51">
        <v>41610</v>
      </c>
      <c r="J46" s="50">
        <v>95</v>
      </c>
      <c r="K46" s="50">
        <v>32657</v>
      </c>
      <c r="L46" s="53" t="s">
        <v>167</v>
      </c>
      <c r="M46" s="54">
        <v>32657</v>
      </c>
      <c r="N46" s="51">
        <v>28560</v>
      </c>
      <c r="O46" s="47" t="s">
        <v>28</v>
      </c>
      <c r="P46" s="51" t="s">
        <v>28</v>
      </c>
      <c r="Q46" s="56">
        <v>29110</v>
      </c>
      <c r="R46" s="56">
        <v>0.5</v>
      </c>
      <c r="S46" s="56">
        <f t="shared" si="7"/>
        <v>550</v>
      </c>
      <c r="T46" s="56">
        <v>29110</v>
      </c>
      <c r="U46" s="56">
        <f t="shared" si="3"/>
        <v>1746.6</v>
      </c>
      <c r="V46" s="56">
        <v>1</v>
      </c>
      <c r="W46" s="56">
        <f t="shared" si="6"/>
        <v>1110</v>
      </c>
      <c r="X46" s="56" t="s">
        <v>28</v>
      </c>
      <c r="Y46" s="56"/>
      <c r="Z46" s="56"/>
      <c r="AA46" s="56">
        <v>30220</v>
      </c>
      <c r="AB46" s="56">
        <f t="shared" si="8"/>
        <v>86.59999999999991</v>
      </c>
      <c r="AC46" s="55">
        <f t="shared" si="9"/>
        <v>1.5</v>
      </c>
      <c r="AD46" s="45">
        <f t="shared" si="4"/>
        <v>1110</v>
      </c>
      <c r="AE46" s="47" t="s">
        <v>174</v>
      </c>
      <c r="AF46" s="57">
        <v>3410200387112</v>
      </c>
      <c r="AG46" s="92" t="s">
        <v>182</v>
      </c>
      <c r="AH46" s="104" t="s">
        <v>183</v>
      </c>
      <c r="AI46" s="44">
        <f t="shared" si="5"/>
        <v>1110</v>
      </c>
      <c r="AJ46" s="99"/>
      <c r="AK46" s="62"/>
      <c r="AL46" s="62"/>
      <c r="AM46" s="62"/>
      <c r="AN46" s="62"/>
      <c r="AO46" s="62"/>
      <c r="AP46" s="62"/>
      <c r="AQ46" s="62"/>
      <c r="AR46" s="62"/>
      <c r="AS46" s="62"/>
      <c r="AT46" s="62"/>
    </row>
    <row r="47" spans="1:36" ht="23.25" customHeight="1">
      <c r="A47" s="47">
        <v>42</v>
      </c>
      <c r="B47" s="59" t="s">
        <v>114</v>
      </c>
      <c r="C47" s="49" t="s">
        <v>115</v>
      </c>
      <c r="D47" s="50" t="s">
        <v>31</v>
      </c>
      <c r="E47" s="50" t="s">
        <v>29</v>
      </c>
      <c r="F47" s="49" t="s">
        <v>16</v>
      </c>
      <c r="G47" s="47" t="s">
        <v>20</v>
      </c>
      <c r="H47" s="47">
        <v>3</v>
      </c>
      <c r="I47" s="51">
        <v>41610</v>
      </c>
      <c r="J47" s="50">
        <v>95</v>
      </c>
      <c r="K47" s="50">
        <v>32658</v>
      </c>
      <c r="L47" s="53" t="s">
        <v>167</v>
      </c>
      <c r="M47" s="54">
        <v>32658</v>
      </c>
      <c r="N47" s="51">
        <v>27480</v>
      </c>
      <c r="O47" s="47" t="s">
        <v>28</v>
      </c>
      <c r="P47" s="51" t="s">
        <v>28</v>
      </c>
      <c r="Q47" s="56">
        <v>28030</v>
      </c>
      <c r="R47" s="56">
        <v>0.5</v>
      </c>
      <c r="S47" s="56">
        <f t="shared" si="7"/>
        <v>550</v>
      </c>
      <c r="T47" s="56">
        <v>28030</v>
      </c>
      <c r="U47" s="56">
        <f t="shared" si="3"/>
        <v>1681.8</v>
      </c>
      <c r="V47" s="56">
        <v>1</v>
      </c>
      <c r="W47" s="56">
        <f t="shared" si="6"/>
        <v>1080</v>
      </c>
      <c r="X47" s="56" t="s">
        <v>28</v>
      </c>
      <c r="Y47" s="56"/>
      <c r="Z47" s="56"/>
      <c r="AA47" s="56">
        <v>29110</v>
      </c>
      <c r="AB47" s="56">
        <f t="shared" si="8"/>
        <v>51.799999999999955</v>
      </c>
      <c r="AC47" s="55">
        <f t="shared" si="9"/>
        <v>1.5</v>
      </c>
      <c r="AD47" s="45">
        <f t="shared" si="4"/>
        <v>1080</v>
      </c>
      <c r="AE47" s="47" t="s">
        <v>174</v>
      </c>
      <c r="AF47" s="57">
        <v>3410200211375</v>
      </c>
      <c r="AG47" s="92" t="s">
        <v>182</v>
      </c>
      <c r="AH47" s="104" t="s">
        <v>183</v>
      </c>
      <c r="AI47" s="44">
        <f t="shared" si="5"/>
        <v>1080</v>
      </c>
      <c r="AJ47" s="93"/>
    </row>
    <row r="48" spans="1:36" ht="23.25" customHeight="1">
      <c r="A48" s="47">
        <v>43</v>
      </c>
      <c r="B48" s="48" t="s">
        <v>116</v>
      </c>
      <c r="C48" s="49" t="s">
        <v>117</v>
      </c>
      <c r="D48" s="50" t="s">
        <v>31</v>
      </c>
      <c r="E48" s="50" t="s">
        <v>29</v>
      </c>
      <c r="F48" s="49" t="s">
        <v>16</v>
      </c>
      <c r="G48" s="47" t="s">
        <v>20</v>
      </c>
      <c r="H48" s="47">
        <v>3</v>
      </c>
      <c r="I48" s="51">
        <v>41610</v>
      </c>
      <c r="J48" s="50">
        <v>95</v>
      </c>
      <c r="K48" s="50">
        <v>32659</v>
      </c>
      <c r="L48" s="53" t="s">
        <v>167</v>
      </c>
      <c r="M48" s="54">
        <v>32659</v>
      </c>
      <c r="N48" s="51">
        <v>27480</v>
      </c>
      <c r="O48" s="47" t="s">
        <v>28</v>
      </c>
      <c r="P48" s="51" t="s">
        <v>28</v>
      </c>
      <c r="Q48" s="56">
        <v>28030</v>
      </c>
      <c r="R48" s="56">
        <v>0.5</v>
      </c>
      <c r="S48" s="56">
        <f t="shared" si="7"/>
        <v>550</v>
      </c>
      <c r="T48" s="56">
        <v>28030</v>
      </c>
      <c r="U48" s="56">
        <f t="shared" si="3"/>
        <v>1681.8</v>
      </c>
      <c r="V48" s="56">
        <v>1</v>
      </c>
      <c r="W48" s="56">
        <f t="shared" si="6"/>
        <v>1080</v>
      </c>
      <c r="X48" s="56" t="s">
        <v>28</v>
      </c>
      <c r="Y48" s="56"/>
      <c r="Z48" s="56"/>
      <c r="AA48" s="56">
        <v>29110</v>
      </c>
      <c r="AB48" s="56">
        <f t="shared" si="8"/>
        <v>51.799999999999955</v>
      </c>
      <c r="AC48" s="55">
        <f t="shared" si="9"/>
        <v>1.5</v>
      </c>
      <c r="AD48" s="45">
        <f t="shared" si="4"/>
        <v>1080</v>
      </c>
      <c r="AE48" s="47" t="s">
        <v>174</v>
      </c>
      <c r="AF48" s="57">
        <v>3410200039963</v>
      </c>
      <c r="AG48" s="92" t="s">
        <v>182</v>
      </c>
      <c r="AH48" s="104" t="s">
        <v>183</v>
      </c>
      <c r="AI48" s="44">
        <f t="shared" si="5"/>
        <v>1080</v>
      </c>
      <c r="AJ48" s="93"/>
    </row>
    <row r="49" spans="1:36" ht="23.25" customHeight="1">
      <c r="A49" s="47">
        <v>44</v>
      </c>
      <c r="B49" s="48" t="s">
        <v>118</v>
      </c>
      <c r="C49" s="49" t="s">
        <v>119</v>
      </c>
      <c r="D49" s="50" t="s">
        <v>31</v>
      </c>
      <c r="E49" s="50" t="s">
        <v>29</v>
      </c>
      <c r="F49" s="49" t="s">
        <v>16</v>
      </c>
      <c r="G49" s="47" t="s">
        <v>20</v>
      </c>
      <c r="H49" s="47">
        <v>3</v>
      </c>
      <c r="I49" s="51">
        <v>41610</v>
      </c>
      <c r="J49" s="50">
        <v>97</v>
      </c>
      <c r="K49" s="50">
        <v>32664</v>
      </c>
      <c r="L49" s="53" t="s">
        <v>167</v>
      </c>
      <c r="M49" s="54">
        <v>32664</v>
      </c>
      <c r="N49" s="51">
        <v>28560</v>
      </c>
      <c r="O49" s="47" t="s">
        <v>28</v>
      </c>
      <c r="P49" s="51" t="s">
        <v>28</v>
      </c>
      <c r="Q49" s="56">
        <v>29110</v>
      </c>
      <c r="R49" s="56">
        <v>0.5</v>
      </c>
      <c r="S49" s="56">
        <f t="shared" si="7"/>
        <v>550</v>
      </c>
      <c r="T49" s="56">
        <v>29110</v>
      </c>
      <c r="U49" s="56">
        <f t="shared" si="3"/>
        <v>1746.6</v>
      </c>
      <c r="V49" s="56">
        <v>1</v>
      </c>
      <c r="W49" s="56">
        <f t="shared" si="6"/>
        <v>1110</v>
      </c>
      <c r="X49" s="56" t="s">
        <v>28</v>
      </c>
      <c r="Y49" s="56"/>
      <c r="Z49" s="56"/>
      <c r="AA49" s="56">
        <v>30220</v>
      </c>
      <c r="AB49" s="56">
        <f t="shared" si="8"/>
        <v>86.59999999999991</v>
      </c>
      <c r="AC49" s="55">
        <f t="shared" si="9"/>
        <v>1.5</v>
      </c>
      <c r="AD49" s="45">
        <f t="shared" si="4"/>
        <v>1110</v>
      </c>
      <c r="AE49" s="47" t="s">
        <v>174</v>
      </c>
      <c r="AF49" s="57">
        <v>3410200011970</v>
      </c>
      <c r="AG49" s="92" t="s">
        <v>182</v>
      </c>
      <c r="AH49" s="104" t="s">
        <v>183</v>
      </c>
      <c r="AI49" s="44">
        <f t="shared" si="5"/>
        <v>1110</v>
      </c>
      <c r="AJ49" s="93"/>
    </row>
    <row r="50" spans="1:46" s="61" customFormat="1" ht="23.25" customHeight="1">
      <c r="A50" s="47">
        <v>45</v>
      </c>
      <c r="B50" s="48" t="s">
        <v>120</v>
      </c>
      <c r="C50" s="49" t="s">
        <v>121</v>
      </c>
      <c r="D50" s="50" t="s">
        <v>31</v>
      </c>
      <c r="E50" s="50" t="s">
        <v>29</v>
      </c>
      <c r="F50" s="49" t="s">
        <v>16</v>
      </c>
      <c r="G50" s="47" t="s">
        <v>20</v>
      </c>
      <c r="H50" s="47">
        <v>3</v>
      </c>
      <c r="I50" s="51">
        <v>41610</v>
      </c>
      <c r="J50" s="50">
        <v>97</v>
      </c>
      <c r="K50" s="50">
        <v>32665</v>
      </c>
      <c r="L50" s="53" t="s">
        <v>167</v>
      </c>
      <c r="M50" s="54">
        <v>32665</v>
      </c>
      <c r="N50" s="51">
        <v>28030</v>
      </c>
      <c r="O50" s="47" t="s">
        <v>28</v>
      </c>
      <c r="P50" s="51" t="s">
        <v>28</v>
      </c>
      <c r="Q50" s="56">
        <v>29110</v>
      </c>
      <c r="R50" s="56">
        <v>1</v>
      </c>
      <c r="S50" s="56">
        <f t="shared" si="7"/>
        <v>1080</v>
      </c>
      <c r="T50" s="56">
        <v>29110</v>
      </c>
      <c r="U50" s="56">
        <f t="shared" si="3"/>
        <v>1746.6</v>
      </c>
      <c r="V50" s="56">
        <v>1</v>
      </c>
      <c r="W50" s="56">
        <f t="shared" si="6"/>
        <v>1110</v>
      </c>
      <c r="X50" s="56" t="s">
        <v>28</v>
      </c>
      <c r="Y50" s="56"/>
      <c r="Z50" s="56"/>
      <c r="AA50" s="56">
        <v>30220</v>
      </c>
      <c r="AB50" s="56">
        <f t="shared" si="8"/>
        <v>-443.4000000000001</v>
      </c>
      <c r="AC50" s="55">
        <f t="shared" si="9"/>
        <v>2</v>
      </c>
      <c r="AD50" s="45">
        <f t="shared" si="4"/>
        <v>1110</v>
      </c>
      <c r="AE50" s="47" t="s">
        <v>174</v>
      </c>
      <c r="AF50" s="57">
        <v>3410200019482</v>
      </c>
      <c r="AG50" s="92" t="s">
        <v>182</v>
      </c>
      <c r="AH50" s="104" t="s">
        <v>183</v>
      </c>
      <c r="AI50" s="44">
        <f t="shared" si="5"/>
        <v>1110</v>
      </c>
      <c r="AJ50" s="93"/>
      <c r="AK50" s="60"/>
      <c r="AL50" s="60"/>
      <c r="AM50" s="60"/>
      <c r="AN50" s="60"/>
      <c r="AO50" s="60"/>
      <c r="AP50" s="60"/>
      <c r="AQ50" s="60"/>
      <c r="AR50" s="60"/>
      <c r="AS50" s="60"/>
      <c r="AT50" s="60"/>
    </row>
    <row r="51" spans="1:36" ht="23.25" customHeight="1">
      <c r="A51" s="47">
        <v>46</v>
      </c>
      <c r="B51" s="48" t="s">
        <v>122</v>
      </c>
      <c r="C51" s="49" t="s">
        <v>123</v>
      </c>
      <c r="D51" s="50" t="s">
        <v>31</v>
      </c>
      <c r="E51" s="50" t="s">
        <v>29</v>
      </c>
      <c r="F51" s="49" t="s">
        <v>16</v>
      </c>
      <c r="G51" s="47" t="s">
        <v>20</v>
      </c>
      <c r="H51" s="47">
        <v>3</v>
      </c>
      <c r="I51" s="51">
        <v>41610</v>
      </c>
      <c r="J51" s="50">
        <v>98</v>
      </c>
      <c r="K51" s="50">
        <v>32666</v>
      </c>
      <c r="L51" s="53" t="s">
        <v>167</v>
      </c>
      <c r="M51" s="54">
        <v>32666</v>
      </c>
      <c r="N51" s="51">
        <v>28560</v>
      </c>
      <c r="O51" s="47" t="s">
        <v>28</v>
      </c>
      <c r="P51" s="51" t="s">
        <v>28</v>
      </c>
      <c r="Q51" s="56">
        <v>29110</v>
      </c>
      <c r="R51" s="56">
        <v>0.5</v>
      </c>
      <c r="S51" s="56">
        <f t="shared" si="7"/>
        <v>550</v>
      </c>
      <c r="T51" s="56">
        <v>29110</v>
      </c>
      <c r="U51" s="56">
        <f t="shared" si="3"/>
        <v>1746.6</v>
      </c>
      <c r="V51" s="56">
        <v>1</v>
      </c>
      <c r="W51" s="56">
        <f t="shared" si="6"/>
        <v>1110</v>
      </c>
      <c r="X51" s="56" t="s">
        <v>28</v>
      </c>
      <c r="Y51" s="56"/>
      <c r="Z51" s="56"/>
      <c r="AA51" s="56">
        <v>30220</v>
      </c>
      <c r="AB51" s="56">
        <f t="shared" si="8"/>
        <v>86.59999999999991</v>
      </c>
      <c r="AC51" s="55">
        <f t="shared" si="9"/>
        <v>1.5</v>
      </c>
      <c r="AD51" s="45">
        <f t="shared" si="4"/>
        <v>1110</v>
      </c>
      <c r="AE51" s="47" t="s">
        <v>174</v>
      </c>
      <c r="AF51" s="57">
        <v>3410200081315</v>
      </c>
      <c r="AG51" s="92" t="s">
        <v>182</v>
      </c>
      <c r="AH51" s="104" t="s">
        <v>183</v>
      </c>
      <c r="AI51" s="44">
        <f t="shared" si="5"/>
        <v>1110</v>
      </c>
      <c r="AJ51" s="93"/>
    </row>
    <row r="52" spans="1:46" s="24" customFormat="1" ht="23.25" customHeight="1">
      <c r="A52" s="47">
        <v>47</v>
      </c>
      <c r="B52" s="48" t="s">
        <v>124</v>
      </c>
      <c r="C52" s="49" t="s">
        <v>125</v>
      </c>
      <c r="D52" s="50" t="s">
        <v>31</v>
      </c>
      <c r="E52" s="50" t="s">
        <v>29</v>
      </c>
      <c r="F52" s="49" t="s">
        <v>16</v>
      </c>
      <c r="G52" s="47" t="s">
        <v>20</v>
      </c>
      <c r="H52" s="47">
        <v>3</v>
      </c>
      <c r="I52" s="51">
        <v>41610</v>
      </c>
      <c r="J52" s="50">
        <v>90</v>
      </c>
      <c r="K52" s="50">
        <v>32667</v>
      </c>
      <c r="L52" s="53" t="s">
        <v>167</v>
      </c>
      <c r="M52" s="54">
        <v>32667</v>
      </c>
      <c r="N52" s="51">
        <v>26460</v>
      </c>
      <c r="O52" s="47" t="s">
        <v>28</v>
      </c>
      <c r="P52" s="51" t="s">
        <v>28</v>
      </c>
      <c r="Q52" s="56">
        <v>26980</v>
      </c>
      <c r="R52" s="56">
        <v>0.5</v>
      </c>
      <c r="S52" s="56">
        <f t="shared" si="7"/>
        <v>520</v>
      </c>
      <c r="T52" s="56">
        <v>26980</v>
      </c>
      <c r="U52" s="56">
        <f t="shared" si="3"/>
        <v>1618.8</v>
      </c>
      <c r="V52" s="56">
        <v>1</v>
      </c>
      <c r="W52" s="56">
        <f t="shared" si="6"/>
        <v>1050</v>
      </c>
      <c r="X52" s="56" t="s">
        <v>28</v>
      </c>
      <c r="Y52" s="56"/>
      <c r="Z52" s="56"/>
      <c r="AA52" s="56">
        <v>28030</v>
      </c>
      <c r="AB52" s="56">
        <f t="shared" si="8"/>
        <v>48.799999999999955</v>
      </c>
      <c r="AC52" s="55">
        <f t="shared" si="9"/>
        <v>1.5</v>
      </c>
      <c r="AD52" s="45">
        <f t="shared" si="4"/>
        <v>1050</v>
      </c>
      <c r="AE52" s="47" t="s">
        <v>174</v>
      </c>
      <c r="AF52" s="57">
        <v>3419900040130</v>
      </c>
      <c r="AG52" s="92" t="s">
        <v>182</v>
      </c>
      <c r="AH52" s="104" t="s">
        <v>183</v>
      </c>
      <c r="AI52" s="44">
        <f t="shared" si="5"/>
        <v>1050</v>
      </c>
      <c r="AJ52" s="99"/>
      <c r="AK52" s="62"/>
      <c r="AL52" s="62"/>
      <c r="AM52" s="62"/>
      <c r="AN52" s="62"/>
      <c r="AO52" s="62"/>
      <c r="AP52" s="62"/>
      <c r="AQ52" s="62"/>
      <c r="AR52" s="62"/>
      <c r="AS52" s="62"/>
      <c r="AT52" s="62"/>
    </row>
    <row r="53" spans="1:36" ht="23.25" customHeight="1">
      <c r="A53" s="47">
        <v>48</v>
      </c>
      <c r="B53" s="48" t="s">
        <v>126</v>
      </c>
      <c r="C53" s="49" t="s">
        <v>127</v>
      </c>
      <c r="D53" s="50" t="s">
        <v>31</v>
      </c>
      <c r="E53" s="50" t="s">
        <v>29</v>
      </c>
      <c r="F53" s="49" t="s">
        <v>16</v>
      </c>
      <c r="G53" s="47" t="s">
        <v>20</v>
      </c>
      <c r="H53" s="47">
        <v>3</v>
      </c>
      <c r="I53" s="51">
        <v>41610</v>
      </c>
      <c r="J53" s="50">
        <v>92</v>
      </c>
      <c r="K53" s="50">
        <v>32669</v>
      </c>
      <c r="L53" s="53" t="s">
        <v>167</v>
      </c>
      <c r="M53" s="54">
        <v>32669</v>
      </c>
      <c r="N53" s="51">
        <v>27480</v>
      </c>
      <c r="O53" s="47" t="s">
        <v>28</v>
      </c>
      <c r="P53" s="51" t="s">
        <v>28</v>
      </c>
      <c r="Q53" s="56">
        <v>28030</v>
      </c>
      <c r="R53" s="56">
        <v>0.5</v>
      </c>
      <c r="S53" s="56">
        <f t="shared" si="7"/>
        <v>550</v>
      </c>
      <c r="T53" s="56">
        <v>28030</v>
      </c>
      <c r="U53" s="56">
        <f t="shared" si="3"/>
        <v>1681.8</v>
      </c>
      <c r="V53" s="56">
        <v>1</v>
      </c>
      <c r="W53" s="56">
        <f t="shared" si="6"/>
        <v>1080</v>
      </c>
      <c r="X53" s="56" t="s">
        <v>28</v>
      </c>
      <c r="Y53" s="56"/>
      <c r="Z53" s="56"/>
      <c r="AA53" s="56">
        <v>29110</v>
      </c>
      <c r="AB53" s="56">
        <f t="shared" si="8"/>
        <v>51.799999999999955</v>
      </c>
      <c r="AC53" s="55">
        <f t="shared" si="9"/>
        <v>1.5</v>
      </c>
      <c r="AD53" s="45">
        <f t="shared" si="4"/>
        <v>1080</v>
      </c>
      <c r="AE53" s="47" t="s">
        <v>174</v>
      </c>
      <c r="AF53" s="57">
        <v>3410200094158</v>
      </c>
      <c r="AG53" s="92" t="s">
        <v>182</v>
      </c>
      <c r="AH53" s="104" t="s">
        <v>183</v>
      </c>
      <c r="AI53" s="44">
        <f t="shared" si="5"/>
        <v>1080</v>
      </c>
      <c r="AJ53" s="93"/>
    </row>
    <row r="54" spans="1:36" ht="23.25" customHeight="1">
      <c r="A54" s="47">
        <v>49</v>
      </c>
      <c r="B54" s="48" t="s">
        <v>128</v>
      </c>
      <c r="C54" s="49" t="s">
        <v>129</v>
      </c>
      <c r="D54" s="50" t="s">
        <v>31</v>
      </c>
      <c r="E54" s="50" t="s">
        <v>29</v>
      </c>
      <c r="F54" s="49" t="s">
        <v>16</v>
      </c>
      <c r="G54" s="47" t="s">
        <v>20</v>
      </c>
      <c r="H54" s="47">
        <v>3</v>
      </c>
      <c r="I54" s="51">
        <v>41610</v>
      </c>
      <c r="J54" s="50">
        <v>94</v>
      </c>
      <c r="K54" s="50">
        <v>32670</v>
      </c>
      <c r="L54" s="53" t="s">
        <v>167</v>
      </c>
      <c r="M54" s="54">
        <v>32670</v>
      </c>
      <c r="N54" s="51">
        <v>26460</v>
      </c>
      <c r="O54" s="47" t="s">
        <v>28</v>
      </c>
      <c r="P54" s="51" t="s">
        <v>28</v>
      </c>
      <c r="Q54" s="56">
        <v>26980</v>
      </c>
      <c r="R54" s="56">
        <v>0.5</v>
      </c>
      <c r="S54" s="56">
        <f t="shared" si="7"/>
        <v>520</v>
      </c>
      <c r="T54" s="56">
        <v>26980</v>
      </c>
      <c r="U54" s="56">
        <f t="shared" si="3"/>
        <v>1618.8</v>
      </c>
      <c r="V54" s="56">
        <v>1</v>
      </c>
      <c r="W54" s="56">
        <f t="shared" si="6"/>
        <v>1050</v>
      </c>
      <c r="X54" s="56" t="s">
        <v>28</v>
      </c>
      <c r="Y54" s="56"/>
      <c r="Z54" s="56"/>
      <c r="AA54" s="56">
        <v>28030</v>
      </c>
      <c r="AB54" s="56">
        <f t="shared" si="8"/>
        <v>48.799999999999955</v>
      </c>
      <c r="AC54" s="55">
        <f t="shared" si="9"/>
        <v>1.5</v>
      </c>
      <c r="AD54" s="45">
        <f t="shared" si="4"/>
        <v>1050</v>
      </c>
      <c r="AE54" s="47" t="s">
        <v>174</v>
      </c>
      <c r="AF54" s="57">
        <v>3419900307501</v>
      </c>
      <c r="AG54" s="92" t="s">
        <v>182</v>
      </c>
      <c r="AH54" s="104" t="s">
        <v>183</v>
      </c>
      <c r="AI54" s="44">
        <f t="shared" si="5"/>
        <v>1050</v>
      </c>
      <c r="AJ54" s="93"/>
    </row>
    <row r="55" spans="1:36" ht="23.25" customHeight="1">
      <c r="A55" s="47">
        <v>50</v>
      </c>
      <c r="B55" s="48" t="s">
        <v>130</v>
      </c>
      <c r="C55" s="49" t="s">
        <v>131</v>
      </c>
      <c r="D55" s="50" t="s">
        <v>31</v>
      </c>
      <c r="E55" s="50" t="s">
        <v>29</v>
      </c>
      <c r="F55" s="49" t="s">
        <v>16</v>
      </c>
      <c r="G55" s="47" t="s">
        <v>20</v>
      </c>
      <c r="H55" s="47">
        <v>3</v>
      </c>
      <c r="I55" s="51">
        <v>41610</v>
      </c>
      <c r="J55" s="50">
        <v>92</v>
      </c>
      <c r="K55" s="50">
        <v>32671</v>
      </c>
      <c r="L55" s="53" t="s">
        <v>167</v>
      </c>
      <c r="M55" s="54">
        <v>32671</v>
      </c>
      <c r="N55" s="51">
        <v>26460</v>
      </c>
      <c r="O55" s="47" t="s">
        <v>28</v>
      </c>
      <c r="P55" s="51" t="s">
        <v>28</v>
      </c>
      <c r="Q55" s="56">
        <v>26980</v>
      </c>
      <c r="R55" s="56">
        <v>0.5</v>
      </c>
      <c r="S55" s="56">
        <f t="shared" si="7"/>
        <v>520</v>
      </c>
      <c r="T55" s="56">
        <v>26980</v>
      </c>
      <c r="U55" s="56">
        <f t="shared" si="3"/>
        <v>1618.8</v>
      </c>
      <c r="V55" s="56">
        <v>1</v>
      </c>
      <c r="W55" s="56">
        <f t="shared" si="6"/>
        <v>1050</v>
      </c>
      <c r="X55" s="56" t="s">
        <v>28</v>
      </c>
      <c r="Y55" s="56"/>
      <c r="Z55" s="56"/>
      <c r="AA55" s="56">
        <v>28030</v>
      </c>
      <c r="AB55" s="56">
        <f t="shared" si="8"/>
        <v>48.799999999999955</v>
      </c>
      <c r="AC55" s="55">
        <f t="shared" si="9"/>
        <v>1.5</v>
      </c>
      <c r="AD55" s="45">
        <f t="shared" si="4"/>
        <v>1050</v>
      </c>
      <c r="AE55" s="47" t="s">
        <v>174</v>
      </c>
      <c r="AF55" s="57">
        <v>3410200376897</v>
      </c>
      <c r="AG55" s="92" t="s">
        <v>182</v>
      </c>
      <c r="AH55" s="104" t="s">
        <v>183</v>
      </c>
      <c r="AI55" s="44">
        <f t="shared" si="5"/>
        <v>1050</v>
      </c>
      <c r="AJ55" s="93"/>
    </row>
    <row r="56" spans="1:46" s="61" customFormat="1" ht="23.25" customHeight="1">
      <c r="A56" s="47">
        <v>51</v>
      </c>
      <c r="B56" s="48" t="s">
        <v>132</v>
      </c>
      <c r="C56" s="49" t="s">
        <v>133</v>
      </c>
      <c r="D56" s="50" t="s">
        <v>31</v>
      </c>
      <c r="E56" s="50" t="s">
        <v>29</v>
      </c>
      <c r="F56" s="49" t="s">
        <v>16</v>
      </c>
      <c r="G56" s="47" t="s">
        <v>20</v>
      </c>
      <c r="H56" s="47">
        <v>3</v>
      </c>
      <c r="I56" s="51">
        <v>41610</v>
      </c>
      <c r="J56" s="50">
        <v>97</v>
      </c>
      <c r="K56" s="50">
        <v>32672</v>
      </c>
      <c r="L56" s="53" t="s">
        <v>167</v>
      </c>
      <c r="M56" s="54">
        <v>32672</v>
      </c>
      <c r="N56" s="51">
        <v>28560</v>
      </c>
      <c r="O56" s="47" t="s">
        <v>28</v>
      </c>
      <c r="P56" s="51" t="s">
        <v>28</v>
      </c>
      <c r="Q56" s="56">
        <v>29110</v>
      </c>
      <c r="R56" s="56">
        <v>0.5</v>
      </c>
      <c r="S56" s="56">
        <f t="shared" si="7"/>
        <v>550</v>
      </c>
      <c r="T56" s="56">
        <v>29110</v>
      </c>
      <c r="U56" s="56">
        <f t="shared" si="3"/>
        <v>1746.6</v>
      </c>
      <c r="V56" s="56">
        <v>1</v>
      </c>
      <c r="W56" s="56">
        <f t="shared" si="6"/>
        <v>1110</v>
      </c>
      <c r="X56" s="56" t="s">
        <v>28</v>
      </c>
      <c r="Y56" s="56"/>
      <c r="Z56" s="56"/>
      <c r="AA56" s="56">
        <v>30220</v>
      </c>
      <c r="AB56" s="56">
        <f t="shared" si="8"/>
        <v>86.59999999999991</v>
      </c>
      <c r="AC56" s="55">
        <f t="shared" si="9"/>
        <v>1.5</v>
      </c>
      <c r="AD56" s="45">
        <f t="shared" si="4"/>
        <v>1110</v>
      </c>
      <c r="AE56" s="47" t="s">
        <v>174</v>
      </c>
      <c r="AF56" s="57">
        <v>3410200489047</v>
      </c>
      <c r="AG56" s="92" t="s">
        <v>182</v>
      </c>
      <c r="AH56" s="104" t="s">
        <v>183</v>
      </c>
      <c r="AI56" s="44">
        <f t="shared" si="5"/>
        <v>1110</v>
      </c>
      <c r="AJ56" s="93"/>
      <c r="AK56" s="60"/>
      <c r="AL56" s="60"/>
      <c r="AM56" s="60"/>
      <c r="AN56" s="60"/>
      <c r="AO56" s="60"/>
      <c r="AP56" s="60"/>
      <c r="AQ56" s="60"/>
      <c r="AR56" s="60"/>
      <c r="AS56" s="60"/>
      <c r="AT56" s="60"/>
    </row>
    <row r="57" spans="1:36" ht="23.25" customHeight="1">
      <c r="A57" s="47">
        <v>52</v>
      </c>
      <c r="B57" s="48" t="s">
        <v>134</v>
      </c>
      <c r="C57" s="49" t="s">
        <v>135</v>
      </c>
      <c r="D57" s="50" t="s">
        <v>31</v>
      </c>
      <c r="E57" s="50" t="s">
        <v>29</v>
      </c>
      <c r="F57" s="49" t="s">
        <v>16</v>
      </c>
      <c r="G57" s="47" t="s">
        <v>20</v>
      </c>
      <c r="H57" s="47">
        <v>3</v>
      </c>
      <c r="I57" s="51">
        <v>41610</v>
      </c>
      <c r="J57" s="50">
        <v>98</v>
      </c>
      <c r="K57" s="50">
        <v>32674</v>
      </c>
      <c r="L57" s="53" t="s">
        <v>167</v>
      </c>
      <c r="M57" s="54">
        <v>32674</v>
      </c>
      <c r="N57" s="51">
        <v>26980</v>
      </c>
      <c r="O57" s="47" t="s">
        <v>28</v>
      </c>
      <c r="P57" s="51" t="s">
        <v>28</v>
      </c>
      <c r="Q57" s="56">
        <v>28030</v>
      </c>
      <c r="R57" s="56">
        <v>1</v>
      </c>
      <c r="S57" s="56">
        <f t="shared" si="7"/>
        <v>1050</v>
      </c>
      <c r="T57" s="56">
        <v>28030</v>
      </c>
      <c r="U57" s="56">
        <f t="shared" si="3"/>
        <v>1681.8</v>
      </c>
      <c r="V57" s="56">
        <v>1</v>
      </c>
      <c r="W57" s="56">
        <f t="shared" si="6"/>
        <v>1080</v>
      </c>
      <c r="X57" s="56" t="s">
        <v>28</v>
      </c>
      <c r="Y57" s="56"/>
      <c r="Z57" s="56"/>
      <c r="AA57" s="56">
        <v>29110</v>
      </c>
      <c r="AB57" s="56">
        <f t="shared" si="8"/>
        <v>-448.20000000000005</v>
      </c>
      <c r="AC57" s="55">
        <f t="shared" si="9"/>
        <v>2</v>
      </c>
      <c r="AD57" s="45">
        <f t="shared" si="4"/>
        <v>1080</v>
      </c>
      <c r="AE57" s="47" t="s">
        <v>174</v>
      </c>
      <c r="AF57" s="57">
        <v>5410200006077</v>
      </c>
      <c r="AG57" s="92" t="s">
        <v>182</v>
      </c>
      <c r="AH57" s="104" t="s">
        <v>183</v>
      </c>
      <c r="AI57" s="44">
        <f t="shared" si="5"/>
        <v>1080</v>
      </c>
      <c r="AJ57" s="93"/>
    </row>
    <row r="58" spans="1:36" ht="23.25" customHeight="1">
      <c r="A58" s="47">
        <v>53</v>
      </c>
      <c r="B58" s="48" t="s">
        <v>136</v>
      </c>
      <c r="C58" s="49" t="s">
        <v>137</v>
      </c>
      <c r="D58" s="50" t="s">
        <v>31</v>
      </c>
      <c r="E58" s="50" t="s">
        <v>29</v>
      </c>
      <c r="F58" s="49" t="s">
        <v>16</v>
      </c>
      <c r="G58" s="47" t="s">
        <v>20</v>
      </c>
      <c r="H58" s="47">
        <v>3</v>
      </c>
      <c r="I58" s="51">
        <v>41610</v>
      </c>
      <c r="J58" s="50">
        <v>98</v>
      </c>
      <c r="K58" s="50">
        <v>32678</v>
      </c>
      <c r="L58" s="53" t="s">
        <v>167</v>
      </c>
      <c r="M58" s="54">
        <v>32678</v>
      </c>
      <c r="N58" s="51">
        <v>26980</v>
      </c>
      <c r="O58" s="47" t="s">
        <v>28</v>
      </c>
      <c r="P58" s="51" t="s">
        <v>28</v>
      </c>
      <c r="Q58" s="56">
        <v>27480</v>
      </c>
      <c r="R58" s="56">
        <v>0.5</v>
      </c>
      <c r="S58" s="56">
        <f t="shared" si="7"/>
        <v>500</v>
      </c>
      <c r="T58" s="56">
        <v>27480</v>
      </c>
      <c r="U58" s="56">
        <f t="shared" si="3"/>
        <v>1648.8</v>
      </c>
      <c r="V58" s="56">
        <v>1</v>
      </c>
      <c r="W58" s="56">
        <f t="shared" si="6"/>
        <v>1080</v>
      </c>
      <c r="X58" s="56" t="s">
        <v>28</v>
      </c>
      <c r="Y58" s="56"/>
      <c r="Z58" s="56"/>
      <c r="AA58" s="56">
        <v>28560</v>
      </c>
      <c r="AB58" s="56">
        <f t="shared" si="8"/>
        <v>68.79999999999995</v>
      </c>
      <c r="AC58" s="55">
        <f t="shared" si="9"/>
        <v>1.5</v>
      </c>
      <c r="AD58" s="45">
        <f t="shared" si="4"/>
        <v>1080</v>
      </c>
      <c r="AE58" s="47" t="s">
        <v>174</v>
      </c>
      <c r="AF58" s="57">
        <v>3411700386965</v>
      </c>
      <c r="AG58" s="92" t="s">
        <v>182</v>
      </c>
      <c r="AH58" s="104" t="s">
        <v>183</v>
      </c>
      <c r="AI58" s="44">
        <f t="shared" si="5"/>
        <v>1080</v>
      </c>
      <c r="AJ58" s="93"/>
    </row>
    <row r="59" spans="1:46" s="61" customFormat="1" ht="23.25" customHeight="1">
      <c r="A59" s="47">
        <v>54</v>
      </c>
      <c r="B59" s="48" t="s">
        <v>138</v>
      </c>
      <c r="C59" s="49" t="s">
        <v>139</v>
      </c>
      <c r="D59" s="50" t="s">
        <v>31</v>
      </c>
      <c r="E59" s="50" t="s">
        <v>29</v>
      </c>
      <c r="F59" s="49" t="s">
        <v>16</v>
      </c>
      <c r="G59" s="47" t="s">
        <v>20</v>
      </c>
      <c r="H59" s="47">
        <v>3</v>
      </c>
      <c r="I59" s="51">
        <v>41610</v>
      </c>
      <c r="J59" s="50">
        <v>94</v>
      </c>
      <c r="K59" s="50">
        <v>32679</v>
      </c>
      <c r="L59" s="53" t="s">
        <v>167</v>
      </c>
      <c r="M59" s="54">
        <v>32679</v>
      </c>
      <c r="N59" s="51">
        <v>27480</v>
      </c>
      <c r="O59" s="47" t="s">
        <v>28</v>
      </c>
      <c r="P59" s="51" t="s">
        <v>28</v>
      </c>
      <c r="Q59" s="56">
        <v>28030</v>
      </c>
      <c r="R59" s="56">
        <v>0.5</v>
      </c>
      <c r="S59" s="56">
        <f t="shared" si="7"/>
        <v>550</v>
      </c>
      <c r="T59" s="56">
        <v>28030</v>
      </c>
      <c r="U59" s="56">
        <f t="shared" si="3"/>
        <v>1681.8</v>
      </c>
      <c r="V59" s="56">
        <v>1</v>
      </c>
      <c r="W59" s="56">
        <f t="shared" si="6"/>
        <v>1080</v>
      </c>
      <c r="X59" s="56" t="s">
        <v>28</v>
      </c>
      <c r="Y59" s="56"/>
      <c r="Z59" s="56"/>
      <c r="AA59" s="56">
        <v>29110</v>
      </c>
      <c r="AB59" s="56">
        <f t="shared" si="8"/>
        <v>51.799999999999955</v>
      </c>
      <c r="AC59" s="55">
        <f t="shared" si="9"/>
        <v>1.5</v>
      </c>
      <c r="AD59" s="45">
        <f t="shared" si="4"/>
        <v>1080</v>
      </c>
      <c r="AE59" s="47" t="s">
        <v>174</v>
      </c>
      <c r="AF59" s="57">
        <v>3410200043073</v>
      </c>
      <c r="AG59" s="92" t="s">
        <v>182</v>
      </c>
      <c r="AH59" s="104" t="s">
        <v>183</v>
      </c>
      <c r="AI59" s="44">
        <f t="shared" si="5"/>
        <v>1080</v>
      </c>
      <c r="AJ59" s="93"/>
      <c r="AK59" s="60"/>
      <c r="AL59" s="60"/>
      <c r="AM59" s="60"/>
      <c r="AN59" s="60"/>
      <c r="AO59" s="60"/>
      <c r="AP59" s="60"/>
      <c r="AQ59" s="60"/>
      <c r="AR59" s="60"/>
      <c r="AS59" s="60"/>
      <c r="AT59" s="60"/>
    </row>
    <row r="60" spans="1:36" ht="23.25" customHeight="1">
      <c r="A60" s="47">
        <v>55</v>
      </c>
      <c r="B60" s="48" t="s">
        <v>140</v>
      </c>
      <c r="C60" s="49" t="s">
        <v>141</v>
      </c>
      <c r="D60" s="50" t="s">
        <v>31</v>
      </c>
      <c r="E60" s="50" t="s">
        <v>29</v>
      </c>
      <c r="F60" s="49" t="s">
        <v>16</v>
      </c>
      <c r="G60" s="47" t="s">
        <v>20</v>
      </c>
      <c r="H60" s="47">
        <v>3</v>
      </c>
      <c r="I60" s="51">
        <v>41610</v>
      </c>
      <c r="J60" s="50">
        <v>90</v>
      </c>
      <c r="K60" s="50">
        <v>32680</v>
      </c>
      <c r="L60" s="53" t="s">
        <v>167</v>
      </c>
      <c r="M60" s="54">
        <v>32680</v>
      </c>
      <c r="N60" s="51">
        <v>26980</v>
      </c>
      <c r="O60" s="47" t="s">
        <v>28</v>
      </c>
      <c r="P60" s="51" t="s">
        <v>28</v>
      </c>
      <c r="Q60" s="56">
        <v>27480</v>
      </c>
      <c r="R60" s="56">
        <v>0.5</v>
      </c>
      <c r="S60" s="56">
        <f t="shared" si="7"/>
        <v>500</v>
      </c>
      <c r="T60" s="56">
        <v>27480</v>
      </c>
      <c r="U60" s="56">
        <f t="shared" si="3"/>
        <v>1648.8</v>
      </c>
      <c r="V60" s="56">
        <v>1</v>
      </c>
      <c r="W60" s="56">
        <f t="shared" si="6"/>
        <v>1080</v>
      </c>
      <c r="X60" s="56" t="s">
        <v>28</v>
      </c>
      <c r="Y60" s="56"/>
      <c r="Z60" s="56"/>
      <c r="AA60" s="56">
        <v>28560</v>
      </c>
      <c r="AB60" s="56">
        <f t="shared" si="8"/>
        <v>68.79999999999995</v>
      </c>
      <c r="AC60" s="55">
        <f t="shared" si="9"/>
        <v>1.5</v>
      </c>
      <c r="AD60" s="45">
        <f t="shared" si="4"/>
        <v>1080</v>
      </c>
      <c r="AE60" s="47" t="s">
        <v>174</v>
      </c>
      <c r="AF60" s="57">
        <v>3410200207947</v>
      </c>
      <c r="AG60" s="92" t="s">
        <v>182</v>
      </c>
      <c r="AH60" s="104" t="s">
        <v>183</v>
      </c>
      <c r="AI60" s="44">
        <f t="shared" si="5"/>
        <v>1080</v>
      </c>
      <c r="AJ60" s="93"/>
    </row>
    <row r="61" spans="1:36" ht="23.25" customHeight="1">
      <c r="A61" s="47">
        <v>56</v>
      </c>
      <c r="B61" s="48" t="s">
        <v>142</v>
      </c>
      <c r="C61" s="49" t="s">
        <v>143</v>
      </c>
      <c r="D61" s="50" t="s">
        <v>31</v>
      </c>
      <c r="E61" s="50" t="s">
        <v>29</v>
      </c>
      <c r="F61" s="49" t="s">
        <v>16</v>
      </c>
      <c r="G61" s="47" t="s">
        <v>20</v>
      </c>
      <c r="H61" s="47">
        <v>3</v>
      </c>
      <c r="I61" s="51">
        <v>41610</v>
      </c>
      <c r="J61" s="50">
        <v>94</v>
      </c>
      <c r="K61" s="50">
        <v>32682</v>
      </c>
      <c r="L61" s="53" t="s">
        <v>167</v>
      </c>
      <c r="M61" s="54">
        <v>32682</v>
      </c>
      <c r="N61" s="51">
        <v>28030</v>
      </c>
      <c r="O61" s="47" t="s">
        <v>28</v>
      </c>
      <c r="P61" s="51" t="s">
        <v>28</v>
      </c>
      <c r="Q61" s="56">
        <v>28560</v>
      </c>
      <c r="R61" s="56">
        <v>0.5</v>
      </c>
      <c r="S61" s="56">
        <f t="shared" si="7"/>
        <v>530</v>
      </c>
      <c r="T61" s="56">
        <v>28560</v>
      </c>
      <c r="U61" s="56">
        <f t="shared" si="3"/>
        <v>1713.6</v>
      </c>
      <c r="V61" s="56">
        <v>1</v>
      </c>
      <c r="W61" s="56">
        <f t="shared" si="6"/>
        <v>1120</v>
      </c>
      <c r="X61" s="56" t="s">
        <v>28</v>
      </c>
      <c r="Y61" s="56"/>
      <c r="Z61" s="56"/>
      <c r="AA61" s="56">
        <v>29680</v>
      </c>
      <c r="AB61" s="56">
        <f t="shared" si="8"/>
        <v>63.59999999999991</v>
      </c>
      <c r="AC61" s="55">
        <f t="shared" si="9"/>
        <v>1.5</v>
      </c>
      <c r="AD61" s="45">
        <f t="shared" si="4"/>
        <v>1120</v>
      </c>
      <c r="AE61" s="47" t="s">
        <v>174</v>
      </c>
      <c r="AF61" s="57">
        <v>3410200067428</v>
      </c>
      <c r="AG61" s="92" t="s">
        <v>182</v>
      </c>
      <c r="AH61" s="104" t="s">
        <v>183</v>
      </c>
      <c r="AI61" s="44">
        <f t="shared" si="5"/>
        <v>1120</v>
      </c>
      <c r="AJ61" s="93"/>
    </row>
    <row r="62" spans="1:36" ht="23.25" customHeight="1">
      <c r="A62" s="68">
        <v>57</v>
      </c>
      <c r="B62" s="65" t="s">
        <v>144</v>
      </c>
      <c r="C62" s="66" t="s">
        <v>145</v>
      </c>
      <c r="D62" s="67" t="s">
        <v>31</v>
      </c>
      <c r="E62" s="67" t="s">
        <v>29</v>
      </c>
      <c r="F62" s="66" t="s">
        <v>16</v>
      </c>
      <c r="G62" s="68" t="s">
        <v>20</v>
      </c>
      <c r="H62" s="68">
        <v>3</v>
      </c>
      <c r="I62" s="69">
        <v>41610</v>
      </c>
      <c r="J62" s="67">
        <v>94</v>
      </c>
      <c r="K62" s="67">
        <v>32684</v>
      </c>
      <c r="L62" s="70" t="s">
        <v>167</v>
      </c>
      <c r="M62" s="71">
        <v>32684</v>
      </c>
      <c r="N62" s="69">
        <v>26980</v>
      </c>
      <c r="O62" s="68" t="s">
        <v>28</v>
      </c>
      <c r="P62" s="69" t="s">
        <v>28</v>
      </c>
      <c r="Q62" s="73">
        <v>27480</v>
      </c>
      <c r="R62" s="73">
        <v>0.5</v>
      </c>
      <c r="S62" s="73">
        <f t="shared" si="7"/>
        <v>500</v>
      </c>
      <c r="T62" s="73">
        <v>27480</v>
      </c>
      <c r="U62" s="73">
        <f t="shared" si="3"/>
        <v>1648.8</v>
      </c>
      <c r="V62" s="73">
        <v>1</v>
      </c>
      <c r="W62" s="73">
        <f t="shared" si="6"/>
        <v>1080</v>
      </c>
      <c r="X62" s="73" t="s">
        <v>28</v>
      </c>
      <c r="Y62" s="73"/>
      <c r="Z62" s="73"/>
      <c r="AA62" s="73">
        <v>28560</v>
      </c>
      <c r="AB62" s="73">
        <f t="shared" si="8"/>
        <v>68.79999999999995</v>
      </c>
      <c r="AC62" s="72">
        <f t="shared" si="9"/>
        <v>1.5</v>
      </c>
      <c r="AD62" s="101">
        <f t="shared" si="4"/>
        <v>1080</v>
      </c>
      <c r="AE62" s="68" t="s">
        <v>174</v>
      </c>
      <c r="AF62" s="74">
        <v>3480900005361</v>
      </c>
      <c r="AG62" s="92" t="s">
        <v>182</v>
      </c>
      <c r="AH62" s="104" t="s">
        <v>183</v>
      </c>
      <c r="AI62" s="100">
        <f t="shared" si="5"/>
        <v>1080</v>
      </c>
      <c r="AJ62" s="93"/>
    </row>
    <row r="63" spans="1:35" ht="23.25" customHeight="1" thickBot="1">
      <c r="A63" s="105" t="s">
        <v>186</v>
      </c>
      <c r="B63" s="105"/>
      <c r="C63" s="10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6">
        <f>SUM(Q6:Q62)</f>
        <v>1557790</v>
      </c>
      <c r="R63" s="117"/>
      <c r="S63" s="117"/>
      <c r="T63" s="117"/>
      <c r="U63" s="117"/>
      <c r="V63" s="117"/>
      <c r="W63" s="117"/>
      <c r="X63" s="117"/>
      <c r="Y63" s="117"/>
      <c r="Z63" s="117"/>
      <c r="AA63" s="116">
        <f>SUM(AA6:AA62)</f>
        <v>1619950</v>
      </c>
      <c r="AD63" s="103">
        <f>SUM(AD6:AD62)</f>
        <v>62160</v>
      </c>
      <c r="AI63" s="102">
        <f t="shared" si="5"/>
        <v>62160</v>
      </c>
    </row>
    <row r="64" ht="23.25" customHeight="1" thickTop="1"/>
  </sheetData>
  <sheetProtection/>
  <mergeCells count="7">
    <mergeCell ref="A1:AJ1"/>
    <mergeCell ref="A2:AJ2"/>
    <mergeCell ref="L4:M4"/>
    <mergeCell ref="L5:M5"/>
    <mergeCell ref="AB3:AB5"/>
    <mergeCell ref="H4:I4"/>
    <mergeCell ref="A63:C63"/>
  </mergeCells>
  <printOptions/>
  <pageMargins left="0.3" right="0" top="0.75" bottom="0.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cscom</cp:lastModifiedBy>
  <cp:lastPrinted>2018-11-01T03:58:25Z</cp:lastPrinted>
  <dcterms:created xsi:type="dcterms:W3CDTF">2008-10-15T03:40:52Z</dcterms:created>
  <dcterms:modified xsi:type="dcterms:W3CDTF">2018-11-06T09:40:03Z</dcterms:modified>
  <cp:category/>
  <cp:version/>
  <cp:contentType/>
  <cp:contentStatus/>
</cp:coreProperties>
</file>